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<sst xmlns="http://schemas.openxmlformats.org/spreadsheetml/2006/main" count="88" uniqueCount="44">
  <si>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1.</t>
  </si>
  <si>
    <t>2.</t>
  </si>
  <si>
    <t xml:space="preserve">Наименование     поселения </t>
  </si>
  <si>
    <t xml:space="preserve">в  том  числе: </t>
  </si>
  <si>
    <t xml:space="preserve">субсидии  из    областного  бюджета </t>
  </si>
  <si>
    <t xml:space="preserve">Всего </t>
  </si>
  <si>
    <t xml:space="preserve">план </t>
  </si>
  <si>
    <t xml:space="preserve">факт </t>
  </si>
  <si>
    <t xml:space="preserve">средства   местных   бюджетов  </t>
  </si>
  <si>
    <t>Проектирование, строительство (реконструкция)  автодорог   местного  значения</t>
  </si>
  <si>
    <t>Капитальный  ремонт и  ремонт   автодорог   местного  значения</t>
  </si>
  <si>
    <t>Содержание  автодорог   местного  значения</t>
  </si>
  <si>
    <t>Капитальный  ремонт   и  ремонт  дворовых  территорий    многоквартирных   домов,   проездов  к  ним</t>
  </si>
  <si>
    <t>Всего:</t>
  </si>
  <si>
    <t xml:space="preserve">Муниципальный  район </t>
  </si>
  <si>
    <t xml:space="preserve">Поселения </t>
  </si>
  <si>
    <t>в  том  числе: ( в  разрезе  поселений)</t>
  </si>
  <si>
    <t xml:space="preserve">тыс.руб. </t>
  </si>
  <si>
    <t xml:space="preserve">№  п/п </t>
  </si>
  <si>
    <t xml:space="preserve">Приложение </t>
  </si>
  <si>
    <t>(01 января, 01апреля,  01 июля,  01октября)</t>
  </si>
  <si>
    <t xml:space="preserve">Примечание:       В  случае     неисполнения  плановых   назначений  по  итогам   за   год представить  соответствующие    пояснения.       </t>
  </si>
  <si>
    <t>Березнеговатский</t>
  </si>
  <si>
    <t xml:space="preserve">Богородицкий </t>
  </si>
  <si>
    <t xml:space="preserve">Верхнематренский </t>
  </si>
  <si>
    <t>Демшинский</t>
  </si>
  <si>
    <t xml:space="preserve">Добринский </t>
  </si>
  <si>
    <t xml:space="preserve">Дубовской </t>
  </si>
  <si>
    <t>Дуровский</t>
  </si>
  <si>
    <t>Каверинский</t>
  </si>
  <si>
    <t>Мазейский</t>
  </si>
  <si>
    <t>Нижнематренский</t>
  </si>
  <si>
    <t>Новочеркутинский</t>
  </si>
  <si>
    <t xml:space="preserve">Петровский </t>
  </si>
  <si>
    <t>Пушкинский</t>
  </si>
  <si>
    <t>Среднематренский</t>
  </si>
  <si>
    <t xml:space="preserve">Талицкий </t>
  </si>
  <si>
    <t>Тихвинский</t>
  </si>
  <si>
    <t>Хворостянский</t>
  </si>
  <si>
    <t>Отчет об исполнении бюджета Добринского муниципального района</t>
  </si>
  <si>
    <t>Зам.главы администрации муниципального района-</t>
  </si>
  <si>
    <t>начальник управления финансов</t>
  </si>
  <si>
    <t>В.Т.Неворова</t>
  </si>
  <si>
    <t>по  разделу   0409 "Дорожное  хозяйство"  (дорожные   фонды) по  состоянию  на  1 января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</si>
</sst>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_-* #,##0.000_р_._-;\-* #,##0.000_р_._-;_-* &quot;-&quot;??_р_._-;_-@_-"/>
    <numFmt numFmtId="176" formatCode="_-* #,##0.0_р_._-;\-* #,##0.0_р_._-;_-* &quot;-&quot;??_р_._-;_-@_-"/>
    <numFmt numFmtId="177" formatCode="_-* #,##0.0\ _₽_-;\-* #,##0.0\ _₽_-;_-* &quot;-&quot;?\ _₽_-;_-@_-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i/>
      <sz val="12"/>
      <name val="Arial Cyr"/>
      <family val="0"/>
    </font>
    <font>
      <b/>
      <sz val="18"/>
      <name val="Arial Cyr"/>
      <family val="0"/>
    </font>
    <font>
      <b/>
      <i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176" fontId="10" fillId="33" borderId="26" xfId="58" applyNumberFormat="1" applyFont="1" applyFill="1" applyBorder="1" applyAlignment="1">
      <alignment/>
    </xf>
    <xf numFmtId="176" fontId="10" fillId="33" borderId="12" xfId="58" applyNumberFormat="1" applyFont="1" applyFill="1" applyBorder="1" applyAlignment="1">
      <alignment/>
    </xf>
    <xf numFmtId="176" fontId="10" fillId="0" borderId="12" xfId="58" applyNumberFormat="1" applyFont="1" applyBorder="1" applyAlignment="1">
      <alignment/>
    </xf>
    <xf numFmtId="176" fontId="10" fillId="0" borderId="27" xfId="58" applyNumberFormat="1" applyFont="1" applyBorder="1" applyAlignment="1">
      <alignment/>
    </xf>
    <xf numFmtId="176" fontId="10" fillId="0" borderId="23" xfId="58" applyNumberFormat="1" applyFont="1" applyBorder="1" applyAlignment="1">
      <alignment/>
    </xf>
    <xf numFmtId="176" fontId="10" fillId="0" borderId="26" xfId="58" applyNumberFormat="1" applyFont="1" applyBorder="1" applyAlignment="1">
      <alignment/>
    </xf>
    <xf numFmtId="176" fontId="10" fillId="33" borderId="23" xfId="58" applyNumberFormat="1" applyFont="1" applyFill="1" applyBorder="1" applyAlignment="1">
      <alignment/>
    </xf>
    <xf numFmtId="176" fontId="10" fillId="0" borderId="21" xfId="58" applyNumberFormat="1" applyFont="1" applyBorder="1" applyAlignment="1">
      <alignment/>
    </xf>
    <xf numFmtId="176" fontId="2" fillId="0" borderId="28" xfId="58" applyNumberFormat="1" applyFont="1" applyBorder="1" applyAlignment="1">
      <alignment/>
    </xf>
    <xf numFmtId="176" fontId="2" fillId="0" borderId="13" xfId="58" applyNumberFormat="1" applyFont="1" applyBorder="1" applyAlignment="1">
      <alignment/>
    </xf>
    <xf numFmtId="176" fontId="2" fillId="0" borderId="29" xfId="58" applyNumberFormat="1" applyFont="1" applyBorder="1" applyAlignment="1">
      <alignment/>
    </xf>
    <xf numFmtId="176" fontId="2" fillId="0" borderId="24" xfId="58" applyNumberFormat="1" applyFont="1" applyBorder="1" applyAlignment="1">
      <alignment/>
    </xf>
    <xf numFmtId="176" fontId="2" fillId="0" borderId="30" xfId="58" applyNumberFormat="1" applyFont="1" applyBorder="1" applyAlignment="1">
      <alignment/>
    </xf>
    <xf numFmtId="176" fontId="2" fillId="0" borderId="31" xfId="58" applyNumberFormat="1" applyFont="1" applyBorder="1" applyAlignment="1">
      <alignment/>
    </xf>
    <xf numFmtId="176" fontId="2" fillId="0" borderId="32" xfId="58" applyNumberFormat="1" applyFont="1" applyBorder="1" applyAlignment="1">
      <alignment/>
    </xf>
    <xf numFmtId="176" fontId="2" fillId="0" borderId="25" xfId="58" applyNumberFormat="1" applyFont="1" applyBorder="1" applyAlignment="1">
      <alignment/>
    </xf>
    <xf numFmtId="176" fontId="2" fillId="0" borderId="22" xfId="58" applyNumberFormat="1" applyFont="1" applyBorder="1" applyAlignment="1">
      <alignment/>
    </xf>
    <xf numFmtId="176" fontId="2" fillId="0" borderId="21" xfId="58" applyNumberFormat="1" applyFont="1" applyBorder="1" applyAlignment="1">
      <alignment/>
    </xf>
    <xf numFmtId="176" fontId="2" fillId="0" borderId="33" xfId="58" applyNumberFormat="1" applyFont="1" applyBorder="1" applyAlignment="1">
      <alignment/>
    </xf>
    <xf numFmtId="176" fontId="2" fillId="0" borderId="34" xfId="58" applyNumberFormat="1" applyFont="1" applyBorder="1" applyAlignment="1">
      <alignment/>
    </xf>
    <xf numFmtId="176" fontId="2" fillId="0" borderId="12" xfId="58" applyNumberFormat="1" applyFont="1" applyBorder="1" applyAlignment="1">
      <alignment/>
    </xf>
    <xf numFmtId="176" fontId="10" fillId="33" borderId="21" xfId="58" applyNumberFormat="1" applyFont="1" applyFill="1" applyBorder="1" applyAlignment="1">
      <alignment/>
    </xf>
    <xf numFmtId="176" fontId="2" fillId="0" borderId="35" xfId="58" applyNumberFormat="1" applyFont="1" applyBorder="1" applyAlignment="1">
      <alignment/>
    </xf>
    <xf numFmtId="176" fontId="2" fillId="0" borderId="14" xfId="58" applyNumberFormat="1" applyFont="1" applyBorder="1" applyAlignment="1">
      <alignment/>
    </xf>
    <xf numFmtId="176" fontId="2" fillId="0" borderId="36" xfId="58" applyNumberFormat="1" applyFont="1" applyBorder="1" applyAlignment="1">
      <alignment/>
    </xf>
    <xf numFmtId="176" fontId="2" fillId="0" borderId="11" xfId="58" applyNumberFormat="1" applyFont="1" applyBorder="1" applyAlignment="1">
      <alignment/>
    </xf>
    <xf numFmtId="176" fontId="10" fillId="0" borderId="28" xfId="58" applyNumberFormat="1" applyFont="1" applyBorder="1" applyAlignment="1">
      <alignment/>
    </xf>
    <xf numFmtId="176" fontId="10" fillId="0" borderId="13" xfId="58" applyNumberFormat="1" applyFont="1" applyBorder="1" applyAlignment="1">
      <alignment/>
    </xf>
    <xf numFmtId="176" fontId="10" fillId="0" borderId="29" xfId="58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41" xfId="0" applyBorder="1" applyAlignment="1">
      <alignment horizontal="left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tabSelected="1" zoomScale="75" zoomScaleNormal="75" zoomScalePageLayoutView="0" workbookViewId="0" topLeftCell="B27">
      <selection activeCell="B39" sqref="B39:L40"/>
    </sheetView>
  </sheetViews>
  <sheetFormatPr defaultColWidth="9.00390625" defaultRowHeight="12.75"/>
  <cols>
    <col min="1" max="1" width="4.50390625" style="0" customWidth="1"/>
    <col min="2" max="2" width="27.625" style="0" customWidth="1"/>
    <col min="3" max="4" width="14.50390625" style="0" customWidth="1"/>
    <col min="5" max="5" width="13.50390625" style="0" customWidth="1"/>
    <col min="6" max="6" width="14.625" style="0" customWidth="1"/>
    <col min="7" max="7" width="13.625" style="0" customWidth="1"/>
    <col min="8" max="8" width="14.50390625" style="0" customWidth="1"/>
    <col min="9" max="9" width="13.625" style="0" customWidth="1"/>
    <col min="10" max="10" width="15.125" style="0" customWidth="1"/>
    <col min="11" max="11" width="11.50390625" style="0" customWidth="1"/>
    <col min="12" max="12" width="9.875" style="0" customWidth="1"/>
    <col min="13" max="13" width="12.875" style="0" customWidth="1"/>
    <col min="14" max="14" width="12.375" style="0" customWidth="1"/>
    <col min="15" max="15" width="14.50390625" style="0" bestFit="1" customWidth="1"/>
    <col min="16" max="16" width="13.625" style="0" customWidth="1"/>
    <col min="17" max="17" width="14.375" style="0" customWidth="1"/>
    <col min="18" max="18" width="13.875" style="0" customWidth="1"/>
    <col min="19" max="19" width="14.50390625" style="0" bestFit="1" customWidth="1"/>
    <col min="20" max="20" width="14.375" style="0" customWidth="1"/>
    <col min="21" max="21" width="14.625" style="0" customWidth="1"/>
    <col min="22" max="22" width="14.00390625" style="0" customWidth="1"/>
    <col min="23" max="23" width="9.00390625" style="0" customWidth="1"/>
    <col min="24" max="24" width="9.125" style="0" customWidth="1"/>
    <col min="25" max="25" width="14.50390625" style="0" bestFit="1" customWidth="1"/>
    <col min="26" max="26" width="13.50390625" style="0" customWidth="1"/>
    <col min="27" max="27" width="9.875" style="0" hidden="1" customWidth="1"/>
    <col min="28" max="28" width="10.50390625" style="0" hidden="1" customWidth="1"/>
    <col min="29" max="29" width="10.00390625" style="0" hidden="1" customWidth="1"/>
    <col min="30" max="30" width="10.125" style="0" hidden="1" customWidth="1"/>
    <col min="31" max="31" width="9.00390625" style="0" hidden="1" customWidth="1"/>
    <col min="32" max="32" width="9.50390625" style="0" hidden="1" customWidth="1"/>
  </cols>
  <sheetData>
    <row r="1" spans="30:32" ht="15">
      <c r="AD1" s="33" t="s">
        <v>19</v>
      </c>
      <c r="AE1" s="32"/>
      <c r="AF1" s="32"/>
    </row>
    <row r="2" spans="3:30" ht="22.5" customHeight="1">
      <c r="C2" s="86" t="s">
        <v>39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3:30" ht="24" customHeight="1">
      <c r="C3" s="87" t="s">
        <v>43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9:28" ht="35.25" customHeight="1" thickBot="1">
      <c r="S4" s="88" t="s">
        <v>20</v>
      </c>
      <c r="T4" s="88"/>
      <c r="U4" s="88"/>
      <c r="V4" s="88"/>
      <c r="W4" s="88"/>
      <c r="X4" s="88"/>
      <c r="AB4" t="s">
        <v>17</v>
      </c>
    </row>
    <row r="5" spans="1:32" s="23" customFormat="1" ht="18" customHeight="1" thickBot="1">
      <c r="A5" s="73" t="s">
        <v>18</v>
      </c>
      <c r="B5" s="89" t="s">
        <v>2</v>
      </c>
      <c r="C5" s="76" t="s">
        <v>5</v>
      </c>
      <c r="D5" s="77"/>
      <c r="E5" s="80" t="s">
        <v>3</v>
      </c>
      <c r="F5" s="81"/>
      <c r="G5" s="81"/>
      <c r="H5" s="82"/>
      <c r="I5" s="76" t="s">
        <v>9</v>
      </c>
      <c r="J5" s="77"/>
      <c r="K5" s="80" t="s">
        <v>3</v>
      </c>
      <c r="L5" s="81"/>
      <c r="M5" s="81"/>
      <c r="N5" s="82"/>
      <c r="O5" s="76" t="s">
        <v>10</v>
      </c>
      <c r="P5" s="77"/>
      <c r="Q5" s="80" t="s">
        <v>3</v>
      </c>
      <c r="R5" s="81"/>
      <c r="S5" s="81"/>
      <c r="T5" s="82"/>
      <c r="U5" s="76" t="s">
        <v>11</v>
      </c>
      <c r="V5" s="77"/>
      <c r="W5" s="80" t="s">
        <v>3</v>
      </c>
      <c r="X5" s="81"/>
      <c r="Y5" s="81"/>
      <c r="Z5" s="82"/>
      <c r="AA5" s="76" t="s">
        <v>12</v>
      </c>
      <c r="AB5" s="77"/>
      <c r="AC5" s="80" t="s">
        <v>3</v>
      </c>
      <c r="AD5" s="81"/>
      <c r="AE5" s="81"/>
      <c r="AF5" s="82"/>
    </row>
    <row r="6" spans="1:32" s="24" customFormat="1" ht="114" customHeight="1" thickBot="1">
      <c r="A6" s="74"/>
      <c r="B6" s="90"/>
      <c r="C6" s="78"/>
      <c r="D6" s="79"/>
      <c r="E6" s="83" t="s">
        <v>4</v>
      </c>
      <c r="F6" s="85"/>
      <c r="G6" s="83" t="s">
        <v>8</v>
      </c>
      <c r="H6" s="85"/>
      <c r="I6" s="78"/>
      <c r="J6" s="79"/>
      <c r="K6" s="83" t="s">
        <v>4</v>
      </c>
      <c r="L6" s="85"/>
      <c r="M6" s="83" t="s">
        <v>8</v>
      </c>
      <c r="N6" s="85"/>
      <c r="O6" s="78"/>
      <c r="P6" s="79"/>
      <c r="Q6" s="83" t="s">
        <v>4</v>
      </c>
      <c r="R6" s="85"/>
      <c r="S6" s="83" t="s">
        <v>8</v>
      </c>
      <c r="T6" s="85"/>
      <c r="U6" s="78"/>
      <c r="V6" s="79"/>
      <c r="W6" s="83" t="s">
        <v>4</v>
      </c>
      <c r="X6" s="85"/>
      <c r="Y6" s="83" t="s">
        <v>8</v>
      </c>
      <c r="Z6" s="85"/>
      <c r="AA6" s="78"/>
      <c r="AB6" s="79"/>
      <c r="AC6" s="83" t="s">
        <v>4</v>
      </c>
      <c r="AD6" s="84"/>
      <c r="AE6" s="83" t="s">
        <v>8</v>
      </c>
      <c r="AF6" s="85"/>
    </row>
    <row r="7" spans="1:32" s="23" customFormat="1" ht="42" customHeight="1" thickBot="1">
      <c r="A7" s="75"/>
      <c r="B7" s="91"/>
      <c r="C7" s="15" t="s">
        <v>6</v>
      </c>
      <c r="D7" s="16" t="s">
        <v>7</v>
      </c>
      <c r="E7" s="2" t="s">
        <v>6</v>
      </c>
      <c r="F7" s="10" t="s">
        <v>7</v>
      </c>
      <c r="G7" s="11" t="s">
        <v>6</v>
      </c>
      <c r="H7" s="13" t="s">
        <v>7</v>
      </c>
      <c r="I7" s="17" t="s">
        <v>6</v>
      </c>
      <c r="J7" s="18" t="s">
        <v>7</v>
      </c>
      <c r="K7" s="8" t="s">
        <v>6</v>
      </c>
      <c r="L7" s="3" t="s">
        <v>7</v>
      </c>
      <c r="M7" s="9" t="s">
        <v>6</v>
      </c>
      <c r="N7" s="13" t="s">
        <v>7</v>
      </c>
      <c r="O7" s="17" t="s">
        <v>6</v>
      </c>
      <c r="P7" s="18" t="s">
        <v>7</v>
      </c>
      <c r="Q7" s="8" t="s">
        <v>6</v>
      </c>
      <c r="R7" s="3" t="s">
        <v>7</v>
      </c>
      <c r="S7" s="9" t="s">
        <v>6</v>
      </c>
      <c r="T7" s="14" t="s">
        <v>7</v>
      </c>
      <c r="U7" s="15" t="s">
        <v>6</v>
      </c>
      <c r="V7" s="16" t="s">
        <v>7</v>
      </c>
      <c r="W7" s="11" t="s">
        <v>6</v>
      </c>
      <c r="X7" s="3" t="s">
        <v>7</v>
      </c>
      <c r="Y7" s="11" t="s">
        <v>6</v>
      </c>
      <c r="Z7" s="3" t="s">
        <v>7</v>
      </c>
      <c r="AA7" s="19" t="s">
        <v>6</v>
      </c>
      <c r="AB7" s="16" t="s">
        <v>7</v>
      </c>
      <c r="AC7" s="11" t="s">
        <v>6</v>
      </c>
      <c r="AD7" s="3" t="s">
        <v>7</v>
      </c>
      <c r="AE7" s="9" t="s">
        <v>6</v>
      </c>
      <c r="AF7" s="12" t="s">
        <v>7</v>
      </c>
    </row>
    <row r="8" spans="1:32" s="29" customFormat="1" ht="17.25" thickBot="1">
      <c r="A8" s="25">
        <v>1</v>
      </c>
      <c r="B8" s="38">
        <v>2</v>
      </c>
      <c r="C8" s="26">
        <v>3</v>
      </c>
      <c r="D8" s="27">
        <v>4</v>
      </c>
      <c r="E8" s="25">
        <v>5</v>
      </c>
      <c r="F8" s="22">
        <v>6</v>
      </c>
      <c r="G8" s="21">
        <v>7</v>
      </c>
      <c r="H8" s="20">
        <v>8</v>
      </c>
      <c r="I8" s="27">
        <v>9</v>
      </c>
      <c r="J8" s="28">
        <v>10</v>
      </c>
      <c r="K8" s="20">
        <v>11</v>
      </c>
      <c r="L8" s="25">
        <v>12</v>
      </c>
      <c r="M8" s="22">
        <v>13</v>
      </c>
      <c r="N8" s="20">
        <v>14</v>
      </c>
      <c r="O8" s="27">
        <v>15</v>
      </c>
      <c r="P8" s="28">
        <v>16</v>
      </c>
      <c r="Q8" s="20">
        <v>17</v>
      </c>
      <c r="R8" s="25">
        <v>18</v>
      </c>
      <c r="S8" s="22">
        <v>19</v>
      </c>
      <c r="T8" s="21">
        <v>20</v>
      </c>
      <c r="U8" s="26">
        <v>21</v>
      </c>
      <c r="V8" s="27">
        <v>22</v>
      </c>
      <c r="W8" s="21">
        <v>23</v>
      </c>
      <c r="X8" s="25">
        <v>24</v>
      </c>
      <c r="Y8" s="21">
        <v>25</v>
      </c>
      <c r="Z8" s="25">
        <v>26</v>
      </c>
      <c r="AA8" s="28">
        <v>27</v>
      </c>
      <c r="AB8" s="27">
        <v>28</v>
      </c>
      <c r="AC8" s="21">
        <v>29</v>
      </c>
      <c r="AD8" s="25">
        <v>30</v>
      </c>
      <c r="AE8" s="22">
        <v>31</v>
      </c>
      <c r="AF8" s="22">
        <v>32</v>
      </c>
    </row>
    <row r="9" spans="1:32" s="1" customFormat="1" ht="24" customHeight="1" thickBot="1">
      <c r="A9" s="5"/>
      <c r="B9" s="39" t="s">
        <v>13</v>
      </c>
      <c r="C9" s="42">
        <f>E9+G9</f>
        <v>87452.9</v>
      </c>
      <c r="D9" s="43">
        <f>F9+H9</f>
        <v>83995.29999999999</v>
      </c>
      <c r="E9" s="44">
        <f>K9+Q9+W9+AC9</f>
        <v>40237.2</v>
      </c>
      <c r="F9" s="45">
        <f>L9+R9+X9+AD9</f>
        <v>40106.1</v>
      </c>
      <c r="G9" s="46">
        <f>M9+S9+Y9+AE9</f>
        <v>47215.7</v>
      </c>
      <c r="H9" s="47">
        <f>N9+T9+Z9+AF9</f>
        <v>43889.2</v>
      </c>
      <c r="I9" s="43">
        <f>K9+M9</f>
        <v>2287</v>
      </c>
      <c r="J9" s="48">
        <f>L9+N9</f>
        <v>1494.3</v>
      </c>
      <c r="K9" s="47">
        <f>K11+K12</f>
        <v>0</v>
      </c>
      <c r="L9" s="44">
        <f>L11+L12</f>
        <v>0</v>
      </c>
      <c r="M9" s="46">
        <f>M11+M12</f>
        <v>2287</v>
      </c>
      <c r="N9" s="47">
        <f>N11+N12</f>
        <v>1494.3</v>
      </c>
      <c r="O9" s="43">
        <f>Q9+S9</f>
        <v>67176.2</v>
      </c>
      <c r="P9" s="48">
        <f>R9+T9</f>
        <v>65723.2</v>
      </c>
      <c r="Q9" s="47">
        <f>Q11</f>
        <v>40237.2</v>
      </c>
      <c r="R9" s="47">
        <f>R11</f>
        <v>40106.1</v>
      </c>
      <c r="S9" s="47">
        <f>S11+S12</f>
        <v>26939</v>
      </c>
      <c r="T9" s="47">
        <f>T11+T12</f>
        <v>25617.1</v>
      </c>
      <c r="U9" s="42">
        <f>W9+Y9</f>
        <v>17989.7</v>
      </c>
      <c r="V9" s="43">
        <f>X9+Z9</f>
        <v>16777.8</v>
      </c>
      <c r="W9" s="49">
        <f>W11+W12</f>
        <v>0</v>
      </c>
      <c r="X9" s="49">
        <f>X11+X12</f>
        <v>0</v>
      </c>
      <c r="Y9" s="49">
        <f>Y11+Y12</f>
        <v>17989.7</v>
      </c>
      <c r="Z9" s="49">
        <f>Z11+Z12</f>
        <v>16777.8</v>
      </c>
      <c r="AA9" s="48">
        <f>AC9+AE9</f>
        <v>0</v>
      </c>
      <c r="AB9" s="43">
        <f>AD9+AF9</f>
        <v>0</v>
      </c>
      <c r="AC9" s="49">
        <f>AC11</f>
        <v>0</v>
      </c>
      <c r="AD9" s="49">
        <f>AD11</f>
        <v>0</v>
      </c>
      <c r="AE9" s="49">
        <f>AE11</f>
        <v>0</v>
      </c>
      <c r="AF9" s="49">
        <f>AF11</f>
        <v>0</v>
      </c>
    </row>
    <row r="10" spans="1:32" ht="17.25" thickBot="1">
      <c r="A10" s="6"/>
      <c r="B10" s="40" t="s">
        <v>3</v>
      </c>
      <c r="C10" s="42"/>
      <c r="D10" s="43"/>
      <c r="E10" s="44"/>
      <c r="F10" s="45"/>
      <c r="G10" s="46"/>
      <c r="H10" s="47"/>
      <c r="I10" s="43"/>
      <c r="J10" s="48"/>
      <c r="K10" s="50"/>
      <c r="L10" s="51"/>
      <c r="M10" s="52"/>
      <c r="N10" s="50"/>
      <c r="O10" s="43"/>
      <c r="P10" s="48"/>
      <c r="Q10" s="50"/>
      <c r="R10" s="51"/>
      <c r="S10" s="52"/>
      <c r="T10" s="53"/>
      <c r="U10" s="42"/>
      <c r="V10" s="43"/>
      <c r="W10" s="54"/>
      <c r="X10" s="55"/>
      <c r="Y10" s="54"/>
      <c r="Z10" s="55"/>
      <c r="AA10" s="48"/>
      <c r="AB10" s="43"/>
      <c r="AC10" s="54"/>
      <c r="AD10" s="55"/>
      <c r="AE10" s="56"/>
      <c r="AF10" s="52"/>
    </row>
    <row r="11" spans="1:32" ht="21.75" customHeight="1" thickBot="1">
      <c r="A11" s="6" t="s">
        <v>0</v>
      </c>
      <c r="B11" s="40" t="s">
        <v>14</v>
      </c>
      <c r="C11" s="42">
        <f aca="true" t="shared" si="0" ref="C11:C31">E11+G11</f>
        <v>67467.29999999999</v>
      </c>
      <c r="D11" s="43">
        <f aca="true" t="shared" si="1" ref="D11:D31">F11+H11</f>
        <v>66010.9</v>
      </c>
      <c r="E11" s="44">
        <f aca="true" t="shared" si="2" ref="E11:E31">K11+Q11+W11+AC11</f>
        <v>40237.2</v>
      </c>
      <c r="F11" s="45">
        <f aca="true" t="shared" si="3" ref="F11:F31">L11+R11+X11+AD11</f>
        <v>40106.1</v>
      </c>
      <c r="G11" s="46">
        <f aca="true" t="shared" si="4" ref="G11:G31">M11+S11+Y11+AE11</f>
        <v>27230.1</v>
      </c>
      <c r="H11" s="47">
        <f aca="true" t="shared" si="5" ref="H11:H31">N11+T11+Z11+AF11</f>
        <v>25904.8</v>
      </c>
      <c r="I11" s="43">
        <f aca="true" t="shared" si="6" ref="I11:I31">K11+M11</f>
        <v>291.1</v>
      </c>
      <c r="J11" s="48">
        <f aca="true" t="shared" si="7" ref="J11:J31">L11+N11</f>
        <v>287.7</v>
      </c>
      <c r="K11" s="50"/>
      <c r="L11" s="51"/>
      <c r="M11" s="52">
        <v>291.1</v>
      </c>
      <c r="N11" s="50">
        <v>287.7</v>
      </c>
      <c r="O11" s="43">
        <f aca="true" t="shared" si="8" ref="O11:O31">Q11+S11</f>
        <v>67176.2</v>
      </c>
      <c r="P11" s="48">
        <f aca="true" t="shared" si="9" ref="P11:P31">R11+T11</f>
        <v>65723.2</v>
      </c>
      <c r="Q11" s="50">
        <v>40237.2</v>
      </c>
      <c r="R11" s="51">
        <v>40106.1</v>
      </c>
      <c r="S11" s="52">
        <v>26939</v>
      </c>
      <c r="T11" s="53">
        <v>25617.1</v>
      </c>
      <c r="U11" s="42">
        <f aca="true" t="shared" si="10" ref="U11:U31">W11+Y11</f>
        <v>0</v>
      </c>
      <c r="V11" s="43">
        <f aca="true" t="shared" si="11" ref="V11:V31">X11+Z11</f>
        <v>0</v>
      </c>
      <c r="W11" s="57"/>
      <c r="X11" s="58"/>
      <c r="Y11" s="57"/>
      <c r="Z11" s="58"/>
      <c r="AA11" s="48">
        <f aca="true" t="shared" si="12" ref="AA11:AA31">AC11+AE11</f>
        <v>0</v>
      </c>
      <c r="AB11" s="43">
        <f aca="true" t="shared" si="13" ref="AB11:AB31">AD11+AF11</f>
        <v>0</v>
      </c>
      <c r="AC11" s="53"/>
      <c r="AD11" s="51"/>
      <c r="AE11" s="52"/>
      <c r="AF11" s="52"/>
    </row>
    <row r="12" spans="1:32" ht="22.5" customHeight="1" thickBot="1">
      <c r="A12" s="6" t="s">
        <v>1</v>
      </c>
      <c r="B12" s="40" t="s">
        <v>15</v>
      </c>
      <c r="C12" s="42">
        <f t="shared" si="0"/>
        <v>19985.600000000002</v>
      </c>
      <c r="D12" s="43">
        <f t="shared" si="1"/>
        <v>17984.399999999998</v>
      </c>
      <c r="E12" s="44">
        <f t="shared" si="2"/>
        <v>0</v>
      </c>
      <c r="F12" s="45">
        <f t="shared" si="3"/>
        <v>0</v>
      </c>
      <c r="G12" s="46">
        <f t="shared" si="4"/>
        <v>19985.600000000002</v>
      </c>
      <c r="H12" s="47">
        <f t="shared" si="5"/>
        <v>17984.399999999998</v>
      </c>
      <c r="I12" s="43">
        <f t="shared" si="6"/>
        <v>1995.9</v>
      </c>
      <c r="J12" s="48">
        <f t="shared" si="7"/>
        <v>1206.6</v>
      </c>
      <c r="K12" s="68">
        <f>K14+K15+K16+K17+K18+K19+K20+K21+K22+K23+K24+K25+K26+K27+K28+K29+K30</f>
        <v>0</v>
      </c>
      <c r="L12" s="69">
        <f>L14+L15+L16+L17+L18+L19+L20+L21+L22+L23+L24+L25+L26+L27+L28+L29+L30</f>
        <v>0</v>
      </c>
      <c r="M12" s="70">
        <f>M14+M15+M16+M17+M18+M19+M20+M21+M22+M23+M24+M25+M26+M27+M28+M29+M30</f>
        <v>1995.9</v>
      </c>
      <c r="N12" s="70">
        <f>N14+N15+N16+N17+N18+N19+N20+N21+N22+N23+N24+N25+N26+N27+N28+N29+N30</f>
        <v>1206.6</v>
      </c>
      <c r="O12" s="43">
        <f t="shared" si="8"/>
        <v>0</v>
      </c>
      <c r="P12" s="48">
        <f t="shared" si="9"/>
        <v>0</v>
      </c>
      <c r="Q12" s="68"/>
      <c r="R12" s="69"/>
      <c r="S12" s="70">
        <f>SUM(S13:S309)</f>
        <v>0</v>
      </c>
      <c r="T12" s="70">
        <f>SUM(T13:T309)</f>
        <v>0</v>
      </c>
      <c r="U12" s="42">
        <f t="shared" si="10"/>
        <v>17989.7</v>
      </c>
      <c r="V12" s="42">
        <f t="shared" si="11"/>
        <v>16777.8</v>
      </c>
      <c r="W12" s="49">
        <f>W14+W15+W16+W17+W18+W19+W20+W21+W22+W23+W24+W25+W26+W27+W28+W29+W30</f>
        <v>0</v>
      </c>
      <c r="X12" s="49">
        <f>X14+X15+X16+X17+X18+X19+X20+X21+X22+X23+X24+X25+X26+X27+X28+X29+X30</f>
        <v>0</v>
      </c>
      <c r="Y12" s="49">
        <f>Y14+Y15+Y16+Y17+Y18+Y19+Y20+Y21+Y22+Y23+Y24+Y25+Y26+Y27+Y28+Y29+Y30</f>
        <v>17989.7</v>
      </c>
      <c r="Z12" s="49">
        <f>Z14+Z15+Z16+Z17+Z18+Z19+Z20+Z21+Z22+Z23+Z24+Z25+Z26+Z27+Z28+Z29+Z30</f>
        <v>16777.8</v>
      </c>
      <c r="AA12" s="48">
        <f t="shared" si="12"/>
        <v>0</v>
      </c>
      <c r="AB12" s="43">
        <f t="shared" si="13"/>
        <v>0</v>
      </c>
      <c r="AC12" s="53"/>
      <c r="AD12" s="51"/>
      <c r="AE12" s="52"/>
      <c r="AF12" s="52"/>
    </row>
    <row r="13" spans="1:32" ht="17.25" thickBot="1">
      <c r="A13" s="6"/>
      <c r="B13" s="40" t="s">
        <v>16</v>
      </c>
      <c r="C13" s="42"/>
      <c r="D13" s="43"/>
      <c r="E13" s="44"/>
      <c r="F13" s="45"/>
      <c r="G13" s="46"/>
      <c r="H13" s="47"/>
      <c r="I13" s="43"/>
      <c r="J13" s="48"/>
      <c r="K13" s="50"/>
      <c r="L13" s="51"/>
      <c r="M13" s="52"/>
      <c r="N13" s="50"/>
      <c r="O13" s="43"/>
      <c r="P13" s="48"/>
      <c r="Q13" s="50"/>
      <c r="R13" s="51"/>
      <c r="S13" s="52"/>
      <c r="T13" s="53"/>
      <c r="U13" s="42"/>
      <c r="V13" s="43"/>
      <c r="W13" s="54"/>
      <c r="X13" s="55"/>
      <c r="Y13" s="54"/>
      <c r="Z13" s="55"/>
      <c r="AA13" s="48"/>
      <c r="AB13" s="43"/>
      <c r="AC13" s="53"/>
      <c r="AD13" s="51"/>
      <c r="AE13" s="52"/>
      <c r="AF13" s="52"/>
    </row>
    <row r="14" spans="1:32" ht="24" customHeight="1" thickBot="1">
      <c r="A14" s="6"/>
      <c r="B14" s="40" t="s">
        <v>22</v>
      </c>
      <c r="C14" s="42">
        <f t="shared" si="0"/>
        <v>820.2</v>
      </c>
      <c r="D14" s="43">
        <f t="shared" si="1"/>
        <v>790</v>
      </c>
      <c r="E14" s="44">
        <f t="shared" si="2"/>
        <v>0</v>
      </c>
      <c r="F14" s="45">
        <f t="shared" si="3"/>
        <v>0</v>
      </c>
      <c r="G14" s="46">
        <f t="shared" si="4"/>
        <v>820.2</v>
      </c>
      <c r="H14" s="47">
        <f t="shared" si="5"/>
        <v>790</v>
      </c>
      <c r="I14" s="43">
        <f t="shared" si="6"/>
        <v>0</v>
      </c>
      <c r="J14" s="48">
        <f t="shared" si="7"/>
        <v>0</v>
      </c>
      <c r="K14" s="50"/>
      <c r="L14" s="51"/>
      <c r="M14" s="52"/>
      <c r="N14" s="50"/>
      <c r="O14" s="43">
        <f t="shared" si="8"/>
        <v>0</v>
      </c>
      <c r="P14" s="48">
        <f t="shared" si="9"/>
        <v>0</v>
      </c>
      <c r="Q14" s="50"/>
      <c r="R14" s="51"/>
      <c r="S14" s="52"/>
      <c r="T14" s="53"/>
      <c r="U14" s="42">
        <f t="shared" si="10"/>
        <v>820.2</v>
      </c>
      <c r="V14" s="43">
        <f t="shared" si="11"/>
        <v>790</v>
      </c>
      <c r="W14" s="53"/>
      <c r="X14" s="51"/>
      <c r="Y14" s="53">
        <v>820.2</v>
      </c>
      <c r="Z14" s="51">
        <v>790</v>
      </c>
      <c r="AA14" s="48">
        <f t="shared" si="12"/>
        <v>0</v>
      </c>
      <c r="AB14" s="43">
        <f t="shared" si="13"/>
        <v>0</v>
      </c>
      <c r="AC14" s="53"/>
      <c r="AD14" s="51"/>
      <c r="AE14" s="52"/>
      <c r="AF14" s="52"/>
    </row>
    <row r="15" spans="1:32" ht="24" customHeight="1" thickBot="1">
      <c r="A15" s="6"/>
      <c r="B15" s="40" t="s">
        <v>23</v>
      </c>
      <c r="C15" s="42">
        <f t="shared" si="0"/>
        <v>742.3</v>
      </c>
      <c r="D15" s="43">
        <f t="shared" si="1"/>
        <v>676.5</v>
      </c>
      <c r="E15" s="44">
        <f t="shared" si="2"/>
        <v>0</v>
      </c>
      <c r="F15" s="45">
        <f t="shared" si="3"/>
        <v>0</v>
      </c>
      <c r="G15" s="46">
        <f t="shared" si="4"/>
        <v>742.3</v>
      </c>
      <c r="H15" s="47">
        <f t="shared" si="5"/>
        <v>676.5</v>
      </c>
      <c r="I15" s="43">
        <f t="shared" si="6"/>
        <v>0</v>
      </c>
      <c r="J15" s="48">
        <f t="shared" si="7"/>
        <v>0</v>
      </c>
      <c r="K15" s="50"/>
      <c r="L15" s="51"/>
      <c r="M15" s="52"/>
      <c r="N15" s="50"/>
      <c r="O15" s="43">
        <f t="shared" si="8"/>
        <v>0</v>
      </c>
      <c r="P15" s="48">
        <f t="shared" si="9"/>
        <v>0</v>
      </c>
      <c r="Q15" s="50"/>
      <c r="R15" s="51"/>
      <c r="S15" s="52"/>
      <c r="T15" s="53"/>
      <c r="U15" s="42">
        <f t="shared" si="10"/>
        <v>742.3</v>
      </c>
      <c r="V15" s="43">
        <f t="shared" si="11"/>
        <v>676.5</v>
      </c>
      <c r="W15" s="53"/>
      <c r="X15" s="51"/>
      <c r="Y15" s="53">
        <v>742.3</v>
      </c>
      <c r="Z15" s="51">
        <v>676.5</v>
      </c>
      <c r="AA15" s="48">
        <f t="shared" si="12"/>
        <v>0</v>
      </c>
      <c r="AB15" s="43">
        <f t="shared" si="13"/>
        <v>0</v>
      </c>
      <c r="AC15" s="53"/>
      <c r="AD15" s="51"/>
      <c r="AE15" s="52"/>
      <c r="AF15" s="52"/>
    </row>
    <row r="16" spans="1:32" ht="24" customHeight="1" thickBot="1">
      <c r="A16" s="6"/>
      <c r="B16" s="40" t="s">
        <v>24</v>
      </c>
      <c r="C16" s="42">
        <f t="shared" si="0"/>
        <v>826.9</v>
      </c>
      <c r="D16" s="43">
        <f t="shared" si="1"/>
        <v>790</v>
      </c>
      <c r="E16" s="44">
        <f t="shared" si="2"/>
        <v>0</v>
      </c>
      <c r="F16" s="45">
        <f t="shared" si="3"/>
        <v>0</v>
      </c>
      <c r="G16" s="46">
        <f t="shared" si="4"/>
        <v>826.9</v>
      </c>
      <c r="H16" s="47">
        <f t="shared" si="5"/>
        <v>790</v>
      </c>
      <c r="I16" s="43">
        <f t="shared" si="6"/>
        <v>0</v>
      </c>
      <c r="J16" s="48">
        <f t="shared" si="7"/>
        <v>0</v>
      </c>
      <c r="K16" s="50"/>
      <c r="L16" s="51"/>
      <c r="M16" s="52"/>
      <c r="N16" s="50"/>
      <c r="O16" s="43">
        <f t="shared" si="8"/>
        <v>0</v>
      </c>
      <c r="P16" s="48">
        <f t="shared" si="9"/>
        <v>0</v>
      </c>
      <c r="Q16" s="50"/>
      <c r="R16" s="51"/>
      <c r="S16" s="52"/>
      <c r="T16" s="53"/>
      <c r="U16" s="42">
        <f t="shared" si="10"/>
        <v>826.9</v>
      </c>
      <c r="V16" s="43">
        <f t="shared" si="11"/>
        <v>790</v>
      </c>
      <c r="W16" s="53"/>
      <c r="X16" s="51"/>
      <c r="Y16" s="53">
        <v>826.9</v>
      </c>
      <c r="Z16" s="51">
        <v>790</v>
      </c>
      <c r="AA16" s="48">
        <f t="shared" si="12"/>
        <v>0</v>
      </c>
      <c r="AB16" s="43">
        <f t="shared" si="13"/>
        <v>0</v>
      </c>
      <c r="AC16" s="53"/>
      <c r="AD16" s="51"/>
      <c r="AE16" s="52"/>
      <c r="AF16" s="52"/>
    </row>
    <row r="17" spans="1:32" ht="24" customHeight="1" thickBot="1">
      <c r="A17" s="6"/>
      <c r="B17" s="40" t="s">
        <v>25</v>
      </c>
      <c r="C17" s="42">
        <f t="shared" si="0"/>
        <v>447.2</v>
      </c>
      <c r="D17" s="43">
        <f t="shared" si="1"/>
        <v>417.5</v>
      </c>
      <c r="E17" s="44">
        <f t="shared" si="2"/>
        <v>0</v>
      </c>
      <c r="F17" s="45">
        <f t="shared" si="3"/>
        <v>0</v>
      </c>
      <c r="G17" s="46">
        <f t="shared" si="4"/>
        <v>447.2</v>
      </c>
      <c r="H17" s="47">
        <f t="shared" si="5"/>
        <v>417.5</v>
      </c>
      <c r="I17" s="43">
        <f t="shared" si="6"/>
        <v>90</v>
      </c>
      <c r="J17" s="48">
        <f t="shared" si="7"/>
        <v>90</v>
      </c>
      <c r="K17" s="50"/>
      <c r="L17" s="51"/>
      <c r="M17" s="52">
        <v>90</v>
      </c>
      <c r="N17" s="50">
        <v>90</v>
      </c>
      <c r="O17" s="43">
        <f t="shared" si="8"/>
        <v>0</v>
      </c>
      <c r="P17" s="48">
        <f t="shared" si="9"/>
        <v>0</v>
      </c>
      <c r="Q17" s="50"/>
      <c r="R17" s="51"/>
      <c r="S17" s="52"/>
      <c r="T17" s="53"/>
      <c r="U17" s="42">
        <f t="shared" si="10"/>
        <v>357.2</v>
      </c>
      <c r="V17" s="43">
        <f t="shared" si="11"/>
        <v>327.5</v>
      </c>
      <c r="W17" s="53"/>
      <c r="X17" s="51"/>
      <c r="Y17" s="53">
        <v>357.2</v>
      </c>
      <c r="Z17" s="51">
        <v>327.5</v>
      </c>
      <c r="AA17" s="48">
        <f t="shared" si="12"/>
        <v>0</v>
      </c>
      <c r="AB17" s="43">
        <f t="shared" si="13"/>
        <v>0</v>
      </c>
      <c r="AC17" s="53"/>
      <c r="AD17" s="51"/>
      <c r="AE17" s="52"/>
      <c r="AF17" s="52"/>
    </row>
    <row r="18" spans="1:32" ht="24" customHeight="1" thickBot="1">
      <c r="A18" s="6"/>
      <c r="B18" s="40" t="s">
        <v>26</v>
      </c>
      <c r="C18" s="42">
        <f t="shared" si="0"/>
        <v>6670</v>
      </c>
      <c r="D18" s="43">
        <f t="shared" si="1"/>
        <v>6670</v>
      </c>
      <c r="E18" s="44">
        <f t="shared" si="2"/>
        <v>0</v>
      </c>
      <c r="F18" s="45">
        <f t="shared" si="3"/>
        <v>0</v>
      </c>
      <c r="G18" s="46">
        <f t="shared" si="4"/>
        <v>6670</v>
      </c>
      <c r="H18" s="47">
        <f t="shared" si="5"/>
        <v>6670</v>
      </c>
      <c r="I18" s="43">
        <f t="shared" si="6"/>
        <v>304.3</v>
      </c>
      <c r="J18" s="48">
        <f t="shared" si="7"/>
        <v>304.3</v>
      </c>
      <c r="K18" s="50"/>
      <c r="L18" s="51"/>
      <c r="M18" s="52">
        <v>304.3</v>
      </c>
      <c r="N18" s="50">
        <v>304.3</v>
      </c>
      <c r="O18" s="43">
        <f t="shared" si="8"/>
        <v>0</v>
      </c>
      <c r="P18" s="48">
        <f t="shared" si="9"/>
        <v>0</v>
      </c>
      <c r="Q18" s="50"/>
      <c r="R18" s="51"/>
      <c r="S18" s="52"/>
      <c r="T18" s="53"/>
      <c r="U18" s="42">
        <f t="shared" si="10"/>
        <v>6365.7</v>
      </c>
      <c r="V18" s="43">
        <f t="shared" si="11"/>
        <v>6365.7</v>
      </c>
      <c r="W18" s="53"/>
      <c r="X18" s="51"/>
      <c r="Y18" s="53">
        <v>6365.7</v>
      </c>
      <c r="Z18" s="51">
        <v>6365.7</v>
      </c>
      <c r="AA18" s="48">
        <f t="shared" si="12"/>
        <v>0</v>
      </c>
      <c r="AB18" s="43">
        <f t="shared" si="13"/>
        <v>0</v>
      </c>
      <c r="AC18" s="53"/>
      <c r="AD18" s="51"/>
      <c r="AE18" s="52"/>
      <c r="AF18" s="52"/>
    </row>
    <row r="19" spans="1:32" ht="24" customHeight="1" thickBot="1">
      <c r="A19" s="6"/>
      <c r="B19" s="40" t="s">
        <v>27</v>
      </c>
      <c r="C19" s="42">
        <f t="shared" si="0"/>
        <v>677.3</v>
      </c>
      <c r="D19" s="43">
        <f t="shared" si="1"/>
        <v>612.6</v>
      </c>
      <c r="E19" s="44">
        <f t="shared" si="2"/>
        <v>0</v>
      </c>
      <c r="F19" s="45">
        <f t="shared" si="3"/>
        <v>0</v>
      </c>
      <c r="G19" s="46">
        <f t="shared" si="4"/>
        <v>677.3</v>
      </c>
      <c r="H19" s="47">
        <f t="shared" si="5"/>
        <v>612.6</v>
      </c>
      <c r="I19" s="43">
        <f t="shared" si="6"/>
        <v>0</v>
      </c>
      <c r="J19" s="48">
        <f t="shared" si="7"/>
        <v>0</v>
      </c>
      <c r="K19" s="50"/>
      <c r="L19" s="51"/>
      <c r="M19" s="52"/>
      <c r="N19" s="50"/>
      <c r="O19" s="43">
        <f t="shared" si="8"/>
        <v>0</v>
      </c>
      <c r="P19" s="48">
        <f t="shared" si="9"/>
        <v>0</v>
      </c>
      <c r="Q19" s="50"/>
      <c r="R19" s="51"/>
      <c r="S19" s="52"/>
      <c r="T19" s="53"/>
      <c r="U19" s="42">
        <f t="shared" si="10"/>
        <v>677.3</v>
      </c>
      <c r="V19" s="43">
        <f t="shared" si="11"/>
        <v>612.6</v>
      </c>
      <c r="W19" s="53"/>
      <c r="X19" s="51"/>
      <c r="Y19" s="53">
        <v>677.3</v>
      </c>
      <c r="Z19" s="51">
        <v>612.6</v>
      </c>
      <c r="AA19" s="48">
        <f t="shared" si="12"/>
        <v>0</v>
      </c>
      <c r="AB19" s="43">
        <f t="shared" si="13"/>
        <v>0</v>
      </c>
      <c r="AC19" s="53"/>
      <c r="AD19" s="51"/>
      <c r="AE19" s="52"/>
      <c r="AF19" s="52"/>
    </row>
    <row r="20" spans="1:32" ht="24" customHeight="1" thickBot="1">
      <c r="A20" s="6"/>
      <c r="B20" s="40" t="s">
        <v>28</v>
      </c>
      <c r="C20" s="42">
        <f t="shared" si="0"/>
        <v>694.3000000000001</v>
      </c>
      <c r="D20" s="43">
        <f t="shared" si="1"/>
        <v>638.5</v>
      </c>
      <c r="E20" s="44">
        <f t="shared" si="2"/>
        <v>0</v>
      </c>
      <c r="F20" s="45">
        <f t="shared" si="3"/>
        <v>0</v>
      </c>
      <c r="G20" s="46">
        <f t="shared" si="4"/>
        <v>694.3000000000001</v>
      </c>
      <c r="H20" s="47">
        <f t="shared" si="5"/>
        <v>638.5</v>
      </c>
      <c r="I20" s="43">
        <f t="shared" si="6"/>
        <v>24.7</v>
      </c>
      <c r="J20" s="48">
        <f t="shared" si="7"/>
        <v>24.7</v>
      </c>
      <c r="K20" s="50"/>
      <c r="L20" s="51"/>
      <c r="M20" s="52">
        <v>24.7</v>
      </c>
      <c r="N20" s="50">
        <v>24.7</v>
      </c>
      <c r="O20" s="43">
        <f t="shared" si="8"/>
        <v>0</v>
      </c>
      <c r="P20" s="48">
        <f t="shared" si="9"/>
        <v>0</v>
      </c>
      <c r="Q20" s="50"/>
      <c r="R20" s="51"/>
      <c r="S20" s="52"/>
      <c r="T20" s="53"/>
      <c r="U20" s="42">
        <f t="shared" si="10"/>
        <v>669.6</v>
      </c>
      <c r="V20" s="43">
        <f t="shared" si="11"/>
        <v>613.8</v>
      </c>
      <c r="W20" s="53"/>
      <c r="X20" s="51"/>
      <c r="Y20" s="53">
        <v>669.6</v>
      </c>
      <c r="Z20" s="51">
        <v>613.8</v>
      </c>
      <c r="AA20" s="48">
        <f t="shared" si="12"/>
        <v>0</v>
      </c>
      <c r="AB20" s="43">
        <f t="shared" si="13"/>
        <v>0</v>
      </c>
      <c r="AC20" s="53"/>
      <c r="AD20" s="51"/>
      <c r="AE20" s="52"/>
      <c r="AF20" s="52"/>
    </row>
    <row r="21" spans="1:32" ht="24" customHeight="1" thickBot="1">
      <c r="A21" s="6"/>
      <c r="B21" s="40" t="s">
        <v>29</v>
      </c>
      <c r="C21" s="42">
        <f t="shared" si="0"/>
        <v>935.1</v>
      </c>
      <c r="D21" s="43">
        <f t="shared" si="1"/>
        <v>857.7</v>
      </c>
      <c r="E21" s="44">
        <f t="shared" si="2"/>
        <v>0</v>
      </c>
      <c r="F21" s="45">
        <f t="shared" si="3"/>
        <v>0</v>
      </c>
      <c r="G21" s="46">
        <f t="shared" si="4"/>
        <v>935.1</v>
      </c>
      <c r="H21" s="47">
        <f t="shared" si="5"/>
        <v>857.7</v>
      </c>
      <c r="I21" s="43">
        <f t="shared" si="6"/>
        <v>130</v>
      </c>
      <c r="J21" s="48">
        <f t="shared" si="7"/>
        <v>130</v>
      </c>
      <c r="K21" s="50"/>
      <c r="L21" s="51"/>
      <c r="M21" s="52">
        <v>130</v>
      </c>
      <c r="N21" s="50">
        <v>130</v>
      </c>
      <c r="O21" s="43">
        <f t="shared" si="8"/>
        <v>0</v>
      </c>
      <c r="P21" s="48">
        <f t="shared" si="9"/>
        <v>0</v>
      </c>
      <c r="Q21" s="50"/>
      <c r="R21" s="51"/>
      <c r="S21" s="52"/>
      <c r="T21" s="53"/>
      <c r="U21" s="42">
        <f t="shared" si="10"/>
        <v>805.1</v>
      </c>
      <c r="V21" s="43">
        <f t="shared" si="11"/>
        <v>727.7</v>
      </c>
      <c r="W21" s="53"/>
      <c r="X21" s="51"/>
      <c r="Y21" s="53">
        <v>805.1</v>
      </c>
      <c r="Z21" s="51">
        <v>727.7</v>
      </c>
      <c r="AA21" s="48">
        <f t="shared" si="12"/>
        <v>0</v>
      </c>
      <c r="AB21" s="43">
        <f t="shared" si="13"/>
        <v>0</v>
      </c>
      <c r="AC21" s="53"/>
      <c r="AD21" s="51"/>
      <c r="AE21" s="52"/>
      <c r="AF21" s="52"/>
    </row>
    <row r="22" spans="1:32" ht="21" customHeight="1" thickBot="1">
      <c r="A22" s="6"/>
      <c r="B22" s="40" t="s">
        <v>30</v>
      </c>
      <c r="C22" s="42">
        <f t="shared" si="0"/>
        <v>675.4</v>
      </c>
      <c r="D22" s="43">
        <f t="shared" si="1"/>
        <v>663.9</v>
      </c>
      <c r="E22" s="44">
        <f t="shared" si="2"/>
        <v>0</v>
      </c>
      <c r="F22" s="45">
        <f t="shared" si="3"/>
        <v>0</v>
      </c>
      <c r="G22" s="46">
        <f t="shared" si="4"/>
        <v>675.4</v>
      </c>
      <c r="H22" s="47">
        <f t="shared" si="5"/>
        <v>663.9</v>
      </c>
      <c r="I22" s="43">
        <f t="shared" si="6"/>
        <v>0</v>
      </c>
      <c r="J22" s="48">
        <f t="shared" si="7"/>
        <v>0</v>
      </c>
      <c r="K22" s="50"/>
      <c r="L22" s="51"/>
      <c r="M22" s="52"/>
      <c r="N22" s="50"/>
      <c r="O22" s="43">
        <f t="shared" si="8"/>
        <v>0</v>
      </c>
      <c r="P22" s="48">
        <f t="shared" si="9"/>
        <v>0</v>
      </c>
      <c r="Q22" s="50"/>
      <c r="R22" s="51"/>
      <c r="S22" s="52"/>
      <c r="T22" s="53"/>
      <c r="U22" s="42">
        <f t="shared" si="10"/>
        <v>675.4</v>
      </c>
      <c r="V22" s="43">
        <f t="shared" si="11"/>
        <v>663.9</v>
      </c>
      <c r="W22" s="53"/>
      <c r="X22" s="51"/>
      <c r="Y22" s="53">
        <v>675.4</v>
      </c>
      <c r="Z22" s="51">
        <v>663.9</v>
      </c>
      <c r="AA22" s="48">
        <f t="shared" si="12"/>
        <v>0</v>
      </c>
      <c r="AB22" s="43">
        <f t="shared" si="13"/>
        <v>0</v>
      </c>
      <c r="AC22" s="53"/>
      <c r="AD22" s="51"/>
      <c r="AE22" s="52"/>
      <c r="AF22" s="52"/>
    </row>
    <row r="23" spans="1:32" ht="22.5" customHeight="1" thickBot="1">
      <c r="A23" s="6"/>
      <c r="B23" s="40" t="s">
        <v>31</v>
      </c>
      <c r="C23" s="42">
        <f t="shared" si="0"/>
        <v>791.7</v>
      </c>
      <c r="D23" s="43">
        <f t="shared" si="1"/>
        <v>715.6</v>
      </c>
      <c r="E23" s="44">
        <f t="shared" si="2"/>
        <v>0</v>
      </c>
      <c r="F23" s="45">
        <f t="shared" si="3"/>
        <v>0</v>
      </c>
      <c r="G23" s="46">
        <f t="shared" si="4"/>
        <v>791.7</v>
      </c>
      <c r="H23" s="47">
        <f t="shared" si="5"/>
        <v>715.6</v>
      </c>
      <c r="I23" s="43">
        <f t="shared" si="6"/>
        <v>0</v>
      </c>
      <c r="J23" s="48">
        <f t="shared" si="7"/>
        <v>0</v>
      </c>
      <c r="K23" s="50"/>
      <c r="L23" s="51"/>
      <c r="M23" s="52"/>
      <c r="N23" s="50"/>
      <c r="O23" s="43">
        <f t="shared" si="8"/>
        <v>0</v>
      </c>
      <c r="P23" s="48">
        <f t="shared" si="9"/>
        <v>0</v>
      </c>
      <c r="Q23" s="50"/>
      <c r="R23" s="51"/>
      <c r="S23" s="52"/>
      <c r="T23" s="53"/>
      <c r="U23" s="42">
        <f t="shared" si="10"/>
        <v>791.7</v>
      </c>
      <c r="V23" s="43">
        <f t="shared" si="11"/>
        <v>715.6</v>
      </c>
      <c r="W23" s="53"/>
      <c r="X23" s="51"/>
      <c r="Y23" s="53">
        <v>791.7</v>
      </c>
      <c r="Z23" s="51">
        <v>715.6</v>
      </c>
      <c r="AA23" s="48">
        <f t="shared" si="12"/>
        <v>0</v>
      </c>
      <c r="AB23" s="43">
        <f t="shared" si="13"/>
        <v>0</v>
      </c>
      <c r="AC23" s="53"/>
      <c r="AD23" s="51"/>
      <c r="AE23" s="52"/>
      <c r="AF23" s="52"/>
    </row>
    <row r="24" spans="1:32" ht="21.75" customHeight="1" thickBot="1">
      <c r="A24" s="6"/>
      <c r="B24" s="40" t="s">
        <v>32</v>
      </c>
      <c r="C24" s="42">
        <f t="shared" si="0"/>
        <v>1097</v>
      </c>
      <c r="D24" s="43">
        <f t="shared" si="1"/>
        <v>784.9</v>
      </c>
      <c r="E24" s="44">
        <f t="shared" si="2"/>
        <v>0</v>
      </c>
      <c r="F24" s="45">
        <f t="shared" si="3"/>
        <v>0</v>
      </c>
      <c r="G24" s="46">
        <f t="shared" si="4"/>
        <v>1097</v>
      </c>
      <c r="H24" s="47">
        <f t="shared" si="5"/>
        <v>784.9</v>
      </c>
      <c r="I24" s="43">
        <f t="shared" si="6"/>
        <v>394.2</v>
      </c>
      <c r="J24" s="48">
        <f t="shared" si="7"/>
        <v>182</v>
      </c>
      <c r="K24" s="50"/>
      <c r="L24" s="51"/>
      <c r="M24" s="52">
        <v>394.2</v>
      </c>
      <c r="N24" s="50">
        <v>182</v>
      </c>
      <c r="O24" s="43">
        <f t="shared" si="8"/>
        <v>0</v>
      </c>
      <c r="P24" s="48">
        <f t="shared" si="9"/>
        <v>0</v>
      </c>
      <c r="Q24" s="50"/>
      <c r="R24" s="51"/>
      <c r="S24" s="52"/>
      <c r="T24" s="53"/>
      <c r="U24" s="42">
        <f t="shared" si="10"/>
        <v>702.8</v>
      </c>
      <c r="V24" s="43">
        <f t="shared" si="11"/>
        <v>602.9</v>
      </c>
      <c r="W24" s="53"/>
      <c r="X24" s="51"/>
      <c r="Y24" s="53">
        <v>702.8</v>
      </c>
      <c r="Z24" s="51">
        <v>602.9</v>
      </c>
      <c r="AA24" s="48">
        <f t="shared" si="12"/>
        <v>0</v>
      </c>
      <c r="AB24" s="43">
        <f t="shared" si="13"/>
        <v>0</v>
      </c>
      <c r="AC24" s="53"/>
      <c r="AD24" s="51"/>
      <c r="AE24" s="52"/>
      <c r="AF24" s="52"/>
    </row>
    <row r="25" spans="1:32" ht="21" customHeight="1" thickBot="1">
      <c r="A25" s="6"/>
      <c r="B25" s="40" t="s">
        <v>33</v>
      </c>
      <c r="C25" s="42">
        <f t="shared" si="0"/>
        <v>963.8</v>
      </c>
      <c r="D25" s="43">
        <f t="shared" si="1"/>
        <v>590.1</v>
      </c>
      <c r="E25" s="44">
        <f t="shared" si="2"/>
        <v>0</v>
      </c>
      <c r="F25" s="45">
        <f t="shared" si="3"/>
        <v>0</v>
      </c>
      <c r="G25" s="46">
        <f t="shared" si="4"/>
        <v>963.8</v>
      </c>
      <c r="H25" s="47">
        <f t="shared" si="5"/>
        <v>590.1</v>
      </c>
      <c r="I25" s="43">
        <f t="shared" si="6"/>
        <v>273.8</v>
      </c>
      <c r="J25" s="48">
        <f t="shared" si="7"/>
        <v>0</v>
      </c>
      <c r="K25" s="50"/>
      <c r="L25" s="51"/>
      <c r="M25" s="52">
        <v>273.8</v>
      </c>
      <c r="N25" s="50"/>
      <c r="O25" s="43">
        <f t="shared" si="8"/>
        <v>0</v>
      </c>
      <c r="P25" s="48">
        <f t="shared" si="9"/>
        <v>0</v>
      </c>
      <c r="Q25" s="50"/>
      <c r="R25" s="51"/>
      <c r="S25" s="52"/>
      <c r="T25" s="53"/>
      <c r="U25" s="42">
        <f t="shared" si="10"/>
        <v>690</v>
      </c>
      <c r="V25" s="43">
        <f t="shared" si="11"/>
        <v>590.1</v>
      </c>
      <c r="W25" s="53"/>
      <c r="X25" s="51"/>
      <c r="Y25" s="53">
        <v>690</v>
      </c>
      <c r="Z25" s="51">
        <v>590.1</v>
      </c>
      <c r="AA25" s="48">
        <f t="shared" si="12"/>
        <v>0</v>
      </c>
      <c r="AB25" s="43">
        <f t="shared" si="13"/>
        <v>0</v>
      </c>
      <c r="AC25" s="53"/>
      <c r="AD25" s="51"/>
      <c r="AE25" s="52"/>
      <c r="AF25" s="52"/>
    </row>
    <row r="26" spans="1:32" ht="24" customHeight="1" thickBot="1">
      <c r="A26" s="6"/>
      <c r="B26" s="40" t="s">
        <v>34</v>
      </c>
      <c r="C26" s="42">
        <f t="shared" si="0"/>
        <v>939.6</v>
      </c>
      <c r="D26" s="43">
        <f t="shared" si="1"/>
        <v>763.8</v>
      </c>
      <c r="E26" s="44">
        <f t="shared" si="2"/>
        <v>0</v>
      </c>
      <c r="F26" s="45">
        <f t="shared" si="3"/>
        <v>0</v>
      </c>
      <c r="G26" s="46">
        <f t="shared" si="4"/>
        <v>939.6</v>
      </c>
      <c r="H26" s="47">
        <f t="shared" si="5"/>
        <v>763.8</v>
      </c>
      <c r="I26" s="43">
        <f t="shared" si="6"/>
        <v>187.6</v>
      </c>
      <c r="J26" s="48">
        <f t="shared" si="7"/>
        <v>159</v>
      </c>
      <c r="K26" s="50"/>
      <c r="L26" s="51"/>
      <c r="M26" s="52">
        <v>187.6</v>
      </c>
      <c r="N26" s="50">
        <v>159</v>
      </c>
      <c r="O26" s="43">
        <f t="shared" si="8"/>
        <v>0</v>
      </c>
      <c r="P26" s="48">
        <f t="shared" si="9"/>
        <v>0</v>
      </c>
      <c r="Q26" s="50"/>
      <c r="R26" s="51"/>
      <c r="S26" s="52"/>
      <c r="T26" s="53"/>
      <c r="U26" s="42">
        <f t="shared" si="10"/>
        <v>752</v>
      </c>
      <c r="V26" s="43">
        <f t="shared" si="11"/>
        <v>604.8</v>
      </c>
      <c r="W26" s="53"/>
      <c r="X26" s="51"/>
      <c r="Y26" s="53">
        <v>752</v>
      </c>
      <c r="Z26" s="51">
        <v>604.8</v>
      </c>
      <c r="AA26" s="48">
        <f t="shared" si="12"/>
        <v>0</v>
      </c>
      <c r="AB26" s="43">
        <f t="shared" si="13"/>
        <v>0</v>
      </c>
      <c r="AC26" s="53"/>
      <c r="AD26" s="51"/>
      <c r="AE26" s="52"/>
      <c r="AF26" s="52"/>
    </row>
    <row r="27" spans="1:32" ht="20.25" customHeight="1" thickBot="1">
      <c r="A27" s="36"/>
      <c r="B27" s="41" t="s">
        <v>35</v>
      </c>
      <c r="C27" s="42">
        <f t="shared" si="0"/>
        <v>523.7</v>
      </c>
      <c r="D27" s="43">
        <f t="shared" si="1"/>
        <v>386.1</v>
      </c>
      <c r="E27" s="44">
        <f t="shared" si="2"/>
        <v>0</v>
      </c>
      <c r="F27" s="45">
        <f t="shared" si="3"/>
        <v>0</v>
      </c>
      <c r="G27" s="46">
        <f t="shared" si="4"/>
        <v>523.7</v>
      </c>
      <c r="H27" s="47">
        <f t="shared" si="5"/>
        <v>386.1</v>
      </c>
      <c r="I27" s="43">
        <f t="shared" si="6"/>
        <v>157.9</v>
      </c>
      <c r="J27" s="48">
        <f t="shared" si="7"/>
        <v>50.8</v>
      </c>
      <c r="K27" s="60"/>
      <c r="L27" s="58"/>
      <c r="M27" s="61">
        <v>157.9</v>
      </c>
      <c r="N27" s="60">
        <v>50.8</v>
      </c>
      <c r="O27" s="43">
        <f t="shared" si="8"/>
        <v>0</v>
      </c>
      <c r="P27" s="48">
        <f t="shared" si="9"/>
        <v>0</v>
      </c>
      <c r="Q27" s="60"/>
      <c r="R27" s="58"/>
      <c r="S27" s="61"/>
      <c r="T27" s="57"/>
      <c r="U27" s="42">
        <f t="shared" si="10"/>
        <v>365.8</v>
      </c>
      <c r="V27" s="43">
        <f t="shared" si="11"/>
        <v>335.3</v>
      </c>
      <c r="W27" s="57"/>
      <c r="X27" s="58"/>
      <c r="Y27" s="57">
        <v>365.8</v>
      </c>
      <c r="Z27" s="58">
        <v>335.3</v>
      </c>
      <c r="AA27" s="48">
        <f t="shared" si="12"/>
        <v>0</v>
      </c>
      <c r="AB27" s="43">
        <f t="shared" si="13"/>
        <v>0</v>
      </c>
      <c r="AC27" s="57"/>
      <c r="AD27" s="62"/>
      <c r="AE27" s="61"/>
      <c r="AF27" s="61"/>
    </row>
    <row r="28" spans="1:32" ht="24" customHeight="1" thickBot="1">
      <c r="A28" s="36"/>
      <c r="B28" s="41" t="s">
        <v>36</v>
      </c>
      <c r="C28" s="42">
        <f t="shared" si="0"/>
        <v>1362</v>
      </c>
      <c r="D28" s="43">
        <f t="shared" si="1"/>
        <v>1062.2</v>
      </c>
      <c r="E28" s="44">
        <f t="shared" si="2"/>
        <v>0</v>
      </c>
      <c r="F28" s="45">
        <f t="shared" si="3"/>
        <v>0</v>
      </c>
      <c r="G28" s="46">
        <f t="shared" si="4"/>
        <v>1362</v>
      </c>
      <c r="H28" s="47">
        <f t="shared" si="5"/>
        <v>1062.2</v>
      </c>
      <c r="I28" s="43">
        <f t="shared" si="6"/>
        <v>141.2</v>
      </c>
      <c r="J28" s="48">
        <f t="shared" si="7"/>
        <v>0</v>
      </c>
      <c r="K28" s="60"/>
      <c r="L28" s="58"/>
      <c r="M28" s="61">
        <v>141.2</v>
      </c>
      <c r="N28" s="60"/>
      <c r="O28" s="43">
        <f t="shared" si="8"/>
        <v>0</v>
      </c>
      <c r="P28" s="48">
        <f t="shared" si="9"/>
        <v>0</v>
      </c>
      <c r="Q28" s="60"/>
      <c r="R28" s="58"/>
      <c r="S28" s="61"/>
      <c r="T28" s="57"/>
      <c r="U28" s="42">
        <f t="shared" si="10"/>
        <v>1220.8</v>
      </c>
      <c r="V28" s="43">
        <f t="shared" si="11"/>
        <v>1062.2</v>
      </c>
      <c r="W28" s="57"/>
      <c r="X28" s="58"/>
      <c r="Y28" s="57">
        <v>1220.8</v>
      </c>
      <c r="Z28" s="58">
        <v>1062.2</v>
      </c>
      <c r="AA28" s="48">
        <f t="shared" si="12"/>
        <v>0</v>
      </c>
      <c r="AB28" s="43">
        <f t="shared" si="13"/>
        <v>0</v>
      </c>
      <c r="AC28" s="57"/>
      <c r="AD28" s="51"/>
      <c r="AE28" s="61"/>
      <c r="AF28" s="61"/>
    </row>
    <row r="29" spans="1:32" ht="26.25" customHeight="1" thickBot="1">
      <c r="A29" s="36"/>
      <c r="B29" s="41" t="s">
        <v>37</v>
      </c>
      <c r="C29" s="42">
        <f t="shared" si="0"/>
        <v>1053.3</v>
      </c>
      <c r="D29" s="43">
        <f t="shared" si="1"/>
        <v>876.0999999999999</v>
      </c>
      <c r="E29" s="44">
        <f t="shared" si="2"/>
        <v>0</v>
      </c>
      <c r="F29" s="45">
        <f t="shared" si="3"/>
        <v>0</v>
      </c>
      <c r="G29" s="46">
        <f t="shared" si="4"/>
        <v>1053.3</v>
      </c>
      <c r="H29" s="47">
        <f t="shared" si="5"/>
        <v>876.0999999999999</v>
      </c>
      <c r="I29" s="43">
        <f t="shared" si="6"/>
        <v>104.3</v>
      </c>
      <c r="J29" s="48">
        <f t="shared" si="7"/>
        <v>104.3</v>
      </c>
      <c r="K29" s="60"/>
      <c r="L29" s="58"/>
      <c r="M29" s="61">
        <v>104.3</v>
      </c>
      <c r="N29" s="60">
        <v>104.3</v>
      </c>
      <c r="O29" s="43">
        <f t="shared" si="8"/>
        <v>0</v>
      </c>
      <c r="P29" s="48">
        <f t="shared" si="9"/>
        <v>0</v>
      </c>
      <c r="Q29" s="60"/>
      <c r="R29" s="58"/>
      <c r="S29" s="61"/>
      <c r="T29" s="57"/>
      <c r="U29" s="42">
        <f t="shared" si="10"/>
        <v>949</v>
      </c>
      <c r="V29" s="43">
        <f t="shared" si="11"/>
        <v>771.8</v>
      </c>
      <c r="W29" s="57"/>
      <c r="X29" s="58"/>
      <c r="Y29" s="57">
        <v>949</v>
      </c>
      <c r="Z29" s="58">
        <v>771.8</v>
      </c>
      <c r="AA29" s="48">
        <f t="shared" si="12"/>
        <v>0</v>
      </c>
      <c r="AB29" s="43">
        <f t="shared" si="13"/>
        <v>0</v>
      </c>
      <c r="AC29" s="57"/>
      <c r="AD29" s="51"/>
      <c r="AE29" s="61"/>
      <c r="AF29" s="61"/>
    </row>
    <row r="30" spans="1:32" ht="24" customHeight="1" thickBot="1">
      <c r="A30" s="36"/>
      <c r="B30" s="41" t="s">
        <v>38</v>
      </c>
      <c r="C30" s="42">
        <f t="shared" si="0"/>
        <v>765.8</v>
      </c>
      <c r="D30" s="43">
        <f t="shared" si="1"/>
        <v>688.9</v>
      </c>
      <c r="E30" s="44">
        <f t="shared" si="2"/>
        <v>0</v>
      </c>
      <c r="F30" s="45">
        <f t="shared" si="3"/>
        <v>0</v>
      </c>
      <c r="G30" s="46">
        <f t="shared" si="4"/>
        <v>765.8</v>
      </c>
      <c r="H30" s="47">
        <f t="shared" si="5"/>
        <v>688.9</v>
      </c>
      <c r="I30" s="43">
        <f t="shared" si="6"/>
        <v>187.9</v>
      </c>
      <c r="J30" s="48">
        <f t="shared" si="7"/>
        <v>161.5</v>
      </c>
      <c r="K30" s="60"/>
      <c r="L30" s="58"/>
      <c r="M30" s="61">
        <v>187.9</v>
      </c>
      <c r="N30" s="60">
        <v>161.5</v>
      </c>
      <c r="O30" s="43">
        <f t="shared" si="8"/>
        <v>0</v>
      </c>
      <c r="P30" s="48">
        <f t="shared" si="9"/>
        <v>0</v>
      </c>
      <c r="Q30" s="60"/>
      <c r="R30" s="58"/>
      <c r="S30" s="61"/>
      <c r="T30" s="57"/>
      <c r="U30" s="42">
        <f t="shared" si="10"/>
        <v>577.9</v>
      </c>
      <c r="V30" s="43">
        <f t="shared" si="11"/>
        <v>527.4</v>
      </c>
      <c r="W30" s="57"/>
      <c r="X30" s="58"/>
      <c r="Y30" s="57">
        <v>577.9</v>
      </c>
      <c r="Z30" s="58">
        <v>527.4</v>
      </c>
      <c r="AA30" s="48">
        <f t="shared" si="12"/>
        <v>0</v>
      </c>
      <c r="AB30" s="43">
        <f t="shared" si="13"/>
        <v>0</v>
      </c>
      <c r="AC30" s="57"/>
      <c r="AD30" s="51"/>
      <c r="AE30" s="61"/>
      <c r="AF30" s="61"/>
    </row>
    <row r="31" spans="1:32" ht="15.75" thickBot="1">
      <c r="A31" s="7"/>
      <c r="B31" s="4"/>
      <c r="C31" s="63">
        <f t="shared" si="0"/>
        <v>0</v>
      </c>
      <c r="D31" s="63">
        <f t="shared" si="1"/>
        <v>0</v>
      </c>
      <c r="E31" s="49">
        <f t="shared" si="2"/>
        <v>0</v>
      </c>
      <c r="F31" s="49">
        <f t="shared" si="3"/>
        <v>0</v>
      </c>
      <c r="G31" s="49">
        <f t="shared" si="4"/>
        <v>0</v>
      </c>
      <c r="H31" s="49">
        <f t="shared" si="5"/>
        <v>0</v>
      </c>
      <c r="I31" s="63">
        <f t="shared" si="6"/>
        <v>0</v>
      </c>
      <c r="J31" s="63">
        <f t="shared" si="7"/>
        <v>0</v>
      </c>
      <c r="K31" s="64"/>
      <c r="L31" s="65"/>
      <c r="M31" s="66"/>
      <c r="N31" s="64"/>
      <c r="O31" s="63">
        <f t="shared" si="8"/>
        <v>0</v>
      </c>
      <c r="P31" s="63">
        <f t="shared" si="9"/>
        <v>0</v>
      </c>
      <c r="Q31" s="59"/>
      <c r="R31" s="65"/>
      <c r="S31" s="66"/>
      <c r="T31" s="67"/>
      <c r="U31" s="63">
        <f t="shared" si="10"/>
        <v>0</v>
      </c>
      <c r="V31" s="63">
        <f t="shared" si="11"/>
        <v>0</v>
      </c>
      <c r="W31" s="67"/>
      <c r="X31" s="65"/>
      <c r="Y31" s="67"/>
      <c r="Z31" s="65"/>
      <c r="AA31" s="63">
        <f t="shared" si="12"/>
        <v>0</v>
      </c>
      <c r="AB31" s="63">
        <f t="shared" si="13"/>
        <v>0</v>
      </c>
      <c r="AC31" s="67"/>
      <c r="AD31" s="65"/>
      <c r="AE31" s="66"/>
      <c r="AF31" s="66"/>
    </row>
    <row r="32" spans="1:32" s="31" customFormat="1" ht="36.75" customHeight="1">
      <c r="A32" s="30"/>
      <c r="B32" s="34" t="s">
        <v>21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s="31" customFormat="1" ht="4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s="31" customFormat="1" ht="45" customHeight="1" hidden="1">
      <c r="A34" s="30"/>
      <c r="B34" s="71" t="s">
        <v>40</v>
      </c>
      <c r="C34" s="71"/>
      <c r="D34" s="71"/>
      <c r="E34" s="71"/>
      <c r="F34" s="71"/>
      <c r="G34" s="37"/>
      <c r="H34" s="37"/>
      <c r="I34" s="37"/>
      <c r="J34" s="37"/>
      <c r="K34" s="37"/>
      <c r="L34" s="37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2:13" s="31" customFormat="1" ht="22.5" customHeight="1" hidden="1">
      <c r="B35" s="71" t="s">
        <v>41</v>
      </c>
      <c r="C35" s="71"/>
      <c r="D35" s="71"/>
      <c r="E35" s="71"/>
      <c r="F35" s="71"/>
      <c r="G35" s="37"/>
      <c r="H35" s="37"/>
      <c r="I35" s="37"/>
      <c r="J35" s="72" t="s">
        <v>42</v>
      </c>
      <c r="K35" s="72"/>
      <c r="L35" s="72"/>
      <c r="M35" s="37"/>
    </row>
    <row r="36" spans="2:13" s="31" customFormat="1" ht="24" customHeight="1">
      <c r="B36" s="71"/>
      <c r="C36" s="71"/>
      <c r="D36" s="71"/>
      <c r="E36" s="71"/>
      <c r="F36" s="71"/>
      <c r="G36" s="37"/>
      <c r="H36" s="37"/>
      <c r="I36" s="37"/>
      <c r="J36" s="72"/>
      <c r="K36" s="72"/>
      <c r="L36" s="72"/>
      <c r="M36" s="37"/>
    </row>
    <row r="37" spans="2:12" s="31" customFormat="1" ht="20.25" hidden="1">
      <c r="B37" s="71" t="s">
        <v>40</v>
      </c>
      <c r="C37" s="71"/>
      <c r="D37" s="71"/>
      <c r="E37" s="71"/>
      <c r="F37" s="71"/>
      <c r="G37" s="37"/>
      <c r="H37" s="37"/>
      <c r="I37" s="37"/>
      <c r="J37" s="37"/>
      <c r="K37" s="37"/>
      <c r="L37" s="37"/>
    </row>
    <row r="38" spans="2:12" s="31" customFormat="1" ht="20.25" hidden="1">
      <c r="B38" s="71" t="s">
        <v>41</v>
      </c>
      <c r="C38" s="71"/>
      <c r="D38" s="71"/>
      <c r="E38" s="71"/>
      <c r="F38" s="71"/>
      <c r="G38" s="37"/>
      <c r="H38" s="37"/>
      <c r="I38" s="37"/>
      <c r="J38" s="72" t="s">
        <v>42</v>
      </c>
      <c r="K38" s="72"/>
      <c r="L38" s="72"/>
    </row>
    <row r="39" spans="2:12" ht="20.25">
      <c r="B39" s="71"/>
      <c r="C39" s="71"/>
      <c r="D39" s="71"/>
      <c r="E39" s="71"/>
      <c r="F39" s="71"/>
      <c r="G39" s="37"/>
      <c r="H39" s="37"/>
      <c r="I39" s="37"/>
      <c r="J39" s="37"/>
      <c r="K39" s="37"/>
      <c r="L39" s="37"/>
    </row>
    <row r="40" spans="2:12" ht="20.25">
      <c r="B40" s="71"/>
      <c r="C40" s="71"/>
      <c r="D40" s="71"/>
      <c r="E40" s="71"/>
      <c r="F40" s="71"/>
      <c r="G40" s="37"/>
      <c r="H40" s="37"/>
      <c r="I40" s="37"/>
      <c r="J40" s="72"/>
      <c r="K40" s="72"/>
      <c r="L40" s="72"/>
    </row>
  </sheetData>
  <sheetProtection/>
  <mergeCells count="36">
    <mergeCell ref="B37:F37"/>
    <mergeCell ref="B38:F38"/>
    <mergeCell ref="J38:L38"/>
    <mergeCell ref="B34:F34"/>
    <mergeCell ref="J35:L35"/>
    <mergeCell ref="B5:B7"/>
    <mergeCell ref="K6:L6"/>
    <mergeCell ref="M6:N6"/>
    <mergeCell ref="I5:J6"/>
    <mergeCell ref="O5:P6"/>
    <mergeCell ref="B35:F35"/>
    <mergeCell ref="B36:F36"/>
    <mergeCell ref="J36:L36"/>
    <mergeCell ref="E6:F6"/>
    <mergeCell ref="E5:H5"/>
    <mergeCell ref="G6:H6"/>
    <mergeCell ref="W6:X6"/>
    <mergeCell ref="Y6:Z6"/>
    <mergeCell ref="K5:N5"/>
    <mergeCell ref="C2:AD2"/>
    <mergeCell ref="C3:AD3"/>
    <mergeCell ref="Q5:T5"/>
    <mergeCell ref="Q6:R6"/>
    <mergeCell ref="S6:T6"/>
    <mergeCell ref="S4:X4"/>
    <mergeCell ref="C5:D6"/>
    <mergeCell ref="B39:F39"/>
    <mergeCell ref="B40:F40"/>
    <mergeCell ref="J40:L40"/>
    <mergeCell ref="A5:A7"/>
    <mergeCell ref="AA5:AB6"/>
    <mergeCell ref="AC5:AF5"/>
    <mergeCell ref="AC6:AD6"/>
    <mergeCell ref="AE6:AF6"/>
    <mergeCell ref="U5:V6"/>
    <mergeCell ref="W5:Z5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Мягкова НН</cp:lastModifiedBy>
  <cp:lastPrinted>2022-01-18T07:33:19Z</cp:lastPrinted>
  <dcterms:created xsi:type="dcterms:W3CDTF">2013-10-01T06:30:18Z</dcterms:created>
  <dcterms:modified xsi:type="dcterms:W3CDTF">2022-01-20T06:42:28Z</dcterms:modified>
  <cp:category/>
  <cp:version/>
  <cp:contentType/>
  <cp:contentStatus/>
</cp:coreProperties>
</file>