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Доходы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'Доходы'!$13:$13</definedName>
  </definedNames>
  <calcPr fullCalcOnLoad="1"/>
</workbook>
</file>

<file path=xl/sharedStrings.xml><?xml version="1.0" encoding="utf-8"?>
<sst xmlns="http://schemas.openxmlformats.org/spreadsheetml/2006/main" count="562" uniqueCount="373">
  <si>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</si>
  <si>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000 1130299000 0000 130</t>
  </si>
  <si>
    <t>000 1160600001 0000 140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</si>
  <si>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</si>
  <si>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</si>
  <si>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</si>
  <si>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000 1163001401 0000 140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</si>
  <si>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</si>
  <si>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000 1163003001 0000 140</t>
  </si>
  <si>
    <t>000 2070503005 0000 180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</si>
  <si>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</si>
  <si>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Международные трансферты, передаваемые бюджетам муниципальных районов на поддержку муниципальных учреждений культуры, находящихся на территориях сельских поселений</t>
  </si>
  <si>
    <t>000 2020405200 0000 151</t>
  </si>
  <si>
    <t>000 2020405205 0000 151</t>
  </si>
  <si>
    <t>Международные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</si>
  <si>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000 2020309000 0000 151</t>
  </si>
  <si>
    <t>000 2020309005 0000 151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</si>
  <si>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</si>
  <si>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</si>
  <si>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000 2020220400 0000 151</t>
  </si>
  <si>
    <t>000 2020220405 0000 151</t>
  </si>
  <si>
    <t>Субсидии бюджетам на модернизацию региональных систем дошкольного образования</t>
  </si>
  <si>
    <t>Субсидии бюджетам муниципальных  районов на модернизацию региональных систем дошкольного образования</t>
  </si>
  <si>
    <t>000 2020207705 0000 151</t>
  </si>
  <si>
    <t>000 2020207700 0000 151</t>
  </si>
  <si>
    <t>Субсидии бюджетам на бюджетные инвестиции в объекты капитального строительства государственной собственности 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</si>
  <si>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</si>
  <si>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</si>
  <si>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</si>
  <si>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образованийна обеспечение мероприятий по капитальномуремонту многоквартирных домов и переселениюграждан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</si>
  <si>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</si>
  <si>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</si>
  <si>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изаварийного жилищного фонда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</si>
  <si>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</si>
  <si>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</t>
  </si>
  <si>
    <t>Прочие субсидии бюджетам муниципальных районов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</si>
  <si>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</si>
  <si>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</si>
  <si>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</si>
  <si>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</si>
  <si>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</si>
  <si>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</si>
  <si>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 xml:space="preserve">БЮДЖЕТА  ДОБРИНСКОГО  МУНИЦИПАЛЬНОГО  РАЙОНА  ПО  КОДАМ  ВИДОВ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</si>
  <si>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</si>
  <si>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000 1050200002 0000 110</t>
  </si>
  <si>
    <t xml:space="preserve"> 000 1050300001 0000 110</t>
  </si>
  <si>
    <t xml:space="preserve"> 000 1090703305 0000 110</t>
  </si>
  <si>
    <t xml:space="preserve"> 000 1110501310 0000 120</t>
  </si>
  <si>
    <t>000 1110904000 0000 120</t>
  </si>
  <si>
    <t xml:space="preserve">    Плата за выбросы загрязняющих веществ в атмосферный воздух стационарными объектами</t>
  </si>
  <si>
    <t xml:space="preserve">    Плата за выбросы загрязняющих веществ в атмосферный воздух передвижными объектами</t>
  </si>
  <si>
    <t>00011201020010000120</t>
  </si>
  <si>
    <t xml:space="preserve">    Плата за выбросы загрязняющих веществ в водные объекты</t>
  </si>
  <si>
    <t xml:space="preserve">    Плата за размещение отходов производства и потребления</t>
  </si>
  <si>
    <t xml:space="preserve"> Доходы от  компенсации затрат государства</t>
  </si>
  <si>
    <t xml:space="preserve"> 000 1130200000 0000 130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</si>
  <si>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</si>
  <si>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</si>
  <si>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 xml:space="preserve"> 000 1130299505 0000 130</t>
  </si>
  <si>
    <t>ДОХОДЫ ОТ  ПРОДАЖИ  МАТЕРИАЛЬНЫХ  И НЕМАТЕРИАЛЬНЫХ  АКТИВОВ</t>
  </si>
  <si>
    <t xml:space="preserve"> 000 1140205005 0000 410</t>
  </si>
  <si>
    <t xml:space="preserve"> 000 1140205305 0000 410</t>
  </si>
  <si>
    <t xml:space="preserve"> 000 1140601310 0000 430</t>
  </si>
  <si>
    <t>Денежные взыскания (штрафы) за нарушение законодательстваРоссийской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</si>
  <si>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</si>
  <si>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</si>
  <si>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</si>
  <si>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</si>
  <si>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</si>
  <si>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</si>
  <si>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000 2020200905 0000 151</t>
  </si>
  <si>
    <t>000 2020204100 0000 151</t>
  </si>
  <si>
    <t>000 2020204105 0000 151</t>
  </si>
  <si>
    <t xml:space="preserve">Субсидии бюджетам на реализацию федеральных целевых программ </t>
  </si>
  <si>
    <t xml:space="preserve"> 000 2020205100 0000 151</t>
  </si>
  <si>
    <t xml:space="preserve">Субсидии бюджетам муниципальных районов на реализацию  федеральных  целевых программ </t>
  </si>
  <si>
    <t xml:space="preserve"> 000 2020205105 0000 151</t>
  </si>
  <si>
    <t>000 2020214500 0000 151</t>
  </si>
  <si>
    <t xml:space="preserve">000 2020214505 0000 151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</si>
  <si>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</si>
  <si>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000 2020404100 0000 151</t>
  </si>
  <si>
    <t>000 2020404105 0000 151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</si>
  <si>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</si>
  <si>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безвозмездные поступления</t>
  </si>
  <si>
    <t>000 2070000000 0000 180</t>
  </si>
  <si>
    <t xml:space="preserve">Прочие безвозмездные поступления в бюджеты муниципальных районов </t>
  </si>
  <si>
    <t xml:space="preserve"> 000 2070500005 0000 180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</si>
  <si>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</si>
  <si>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</si>
  <si>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</si>
  <si>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</si>
  <si>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</si>
  <si>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районов наежемесячное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</si>
  <si>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</si>
  <si>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</si>
  <si>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</si>
  <si>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</si>
  <si>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</si>
  <si>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</si>
  <si>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</si>
  <si>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</si>
  <si>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</si>
  <si>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</si>
  <si>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тыс. руб.</t>
  </si>
  <si>
    <t>000 1163300000 0000 140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</si>
  <si>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</si>
  <si>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000 1163305005 0000 140</t>
  </si>
  <si>
    <t>000 1110900000 0000 120</t>
  </si>
  <si>
    <t>000 1110904505 0000 120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</si>
  <si>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</si>
  <si>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</si>
  <si>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</si>
  <si>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000 2020307005 0000 151</t>
  </si>
  <si>
    <t xml:space="preserve"> 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</si>
  <si>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</si>
  <si>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</si>
  <si>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поселений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</si>
  <si>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обеспечение жильем отдельных категорий граждан, установленных Федеральными законами от 12 января 1995 года№ 5-ФЗ "Оветеранах" и от 24 ноября 1995 года№ 181-ФЗ "О социальной защите инвалидов в Российской Федерации"</t>
  </si>
  <si>
    <t>Субвенции бюджетам поселений на обеспечение жильем отдельных категорий граждан, установленных Федеральными законами от 12 января 1995 года № 5-ФЗ "Оветеранах" и от 24 ноября 1995 года № 181-ФЗ "О социальной защите инвалидов в Российской Федерации"</t>
  </si>
  <si>
    <t>Субвенциибюджетамнаприобретениежилья гражданами, уволенными с военной службы (службы), и приравненными к ним лицами</t>
  </si>
  <si>
    <t>Субвенциибюджетам муниципальных районов на приобретение жилья гражданами, уволенными с военной службы (службы), и приравненными к ним лицами</t>
  </si>
  <si>
    <t>Субвенции бюджетам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</si>
  <si>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</si>
  <si>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</si>
  <si>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</si>
  <si>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</si>
  <si>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</si>
  <si>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</si>
  <si>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000 1140600000 0000 430</t>
  </si>
  <si>
    <t xml:space="preserve"> 000 1140601000 0000 430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</si>
  <si>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</si>
  <si>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</si>
  <si>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</si>
  <si>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</si>
  <si>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000 1162501001 0000 140</t>
  </si>
  <si>
    <t xml:space="preserve"> 000 1162505001 0000 140</t>
  </si>
  <si>
    <t xml:space="preserve"> 000 1162506001 0000 140</t>
  </si>
  <si>
    <t xml:space="preserve"> 000 1162800001 0000 140</t>
  </si>
  <si>
    <t xml:space="preserve"> 000 1163000001 0000 140</t>
  </si>
  <si>
    <t xml:space="preserve">ДОХОДОВ, ПОДВИДОВ ДОХОДОВ, КЛАССИФИКАЦИИ ОПЕРАЦИЙ СЕКТОРА </t>
  </si>
  <si>
    <t xml:space="preserve"> 000 1169000000 0000 140</t>
  </si>
  <si>
    <t xml:space="preserve"> 000 1169005005 0000 140</t>
  </si>
  <si>
    <t xml:space="preserve"> 000 1170000000 0000 000</t>
  </si>
  <si>
    <t xml:space="preserve"> 000 1170105010 0000 180</t>
  </si>
  <si>
    <t xml:space="preserve"> 000 1170500000 0000 180</t>
  </si>
  <si>
    <t xml:space="preserve"> 000 1170505005 0000 180</t>
  </si>
  <si>
    <t xml:space="preserve"> 000 1170505010 0000 180</t>
  </si>
  <si>
    <t xml:space="preserve"> 000 2000000000 0000 000</t>
  </si>
  <si>
    <t xml:space="preserve"> 000 2020000000 0000 000</t>
  </si>
  <si>
    <t xml:space="preserve"> 000 2020100000 0000 151</t>
  </si>
  <si>
    <t xml:space="preserve"> 000 2020100110 0000 151</t>
  </si>
  <si>
    <t xml:space="preserve"> 000 2020100300 0000 151</t>
  </si>
  <si>
    <t xml:space="preserve"> 000 2020100305 0000 151</t>
  </si>
  <si>
    <t xml:space="preserve"> 000 2020100310 0000 151</t>
  </si>
  <si>
    <t xml:space="preserve"> 000 2020100900 0000 151</t>
  </si>
  <si>
    <t xml:space="preserve"> 000 2020100905 0000 151</t>
  </si>
  <si>
    <t xml:space="preserve"> 000 2020100910 0000 151</t>
  </si>
  <si>
    <t xml:space="preserve"> 000 2020200000 0000 151</t>
  </si>
  <si>
    <t xml:space="preserve"> Наименование показателя</t>
  </si>
  <si>
    <t>010</t>
  </si>
  <si>
    <t>Доходы бюджета - ИТОГО</t>
  </si>
  <si>
    <t xml:space="preserve">Код дохода по бюджетной классификации </t>
  </si>
  <si>
    <t>-</t>
  </si>
  <si>
    <t>ДОХОДЫ</t>
  </si>
  <si>
    <t xml:space="preserve"> 000 8500000000 0000 000</t>
  </si>
  <si>
    <t xml:space="preserve"> 000 2020207700 0000 151</t>
  </si>
  <si>
    <t xml:space="preserve"> 000 2020207705 0000 151</t>
  </si>
  <si>
    <t xml:space="preserve"> 000 2020207810 0000 151</t>
  </si>
  <si>
    <t xml:space="preserve"> 000 2020208800 0000 151</t>
  </si>
  <si>
    <t xml:space="preserve"> 000 2020208810 0000 151</t>
  </si>
  <si>
    <t xml:space="preserve"> 000 2020208810 0001 151</t>
  </si>
  <si>
    <t xml:space="preserve"> 000 2020208810 0002 151</t>
  </si>
  <si>
    <t xml:space="preserve"> 000 2020208810 0004 151</t>
  </si>
  <si>
    <t xml:space="preserve"> 000 2020208900 0000 151</t>
  </si>
  <si>
    <t xml:space="preserve"> 000 2020208910 0000 151</t>
  </si>
  <si>
    <t xml:space="preserve"> 000 2020208910 0001 151</t>
  </si>
  <si>
    <t xml:space="preserve"> 000 2020208910 0002 151</t>
  </si>
  <si>
    <t xml:space="preserve"> 000 2020208910 0004 151</t>
  </si>
  <si>
    <t xml:space="preserve"> 000 2020299900 0000 151</t>
  </si>
  <si>
    <t xml:space="preserve"> 000 2020299905 0000 151</t>
  </si>
  <si>
    <t xml:space="preserve"> 000 2020299910 0000 151</t>
  </si>
  <si>
    <t xml:space="preserve"> 000 2020300000 0000 151</t>
  </si>
  <si>
    <t xml:space="preserve"> 000 2020300100 0000 151</t>
  </si>
  <si>
    <t xml:space="preserve"> 000 2020300105 0000 151</t>
  </si>
  <si>
    <t xml:space="preserve"> 000 2020300300 0000 151</t>
  </si>
  <si>
    <t xml:space="preserve"> 000 2020300305 0000 151</t>
  </si>
  <si>
    <t xml:space="preserve"> 000 2020301300 0000 151</t>
  </si>
  <si>
    <t xml:space="preserve"> 000 2020301305 0000 151</t>
  </si>
  <si>
    <t xml:space="preserve"> 000 2020301500 0000 151</t>
  </si>
  <si>
    <t xml:space="preserve"> 000 2020301510 0000 151</t>
  </si>
  <si>
    <t xml:space="preserve"> 000 2020302100 0000 151</t>
  </si>
  <si>
    <t xml:space="preserve"> 000 2020302105 0000 151</t>
  </si>
  <si>
    <t xml:space="preserve"> 000 2020302200 0000 151</t>
  </si>
  <si>
    <t xml:space="preserve"> 000 2020302205 0000 151</t>
  </si>
  <si>
    <t xml:space="preserve"> 000 2020302400 0000 151</t>
  </si>
  <si>
    <t xml:space="preserve"> 000 2020302405 0000 151</t>
  </si>
  <si>
    <t xml:space="preserve"> 000 2020302600 0000 151</t>
  </si>
  <si>
    <t xml:space="preserve"> 000 2020302605 0000 151</t>
  </si>
  <si>
    <t xml:space="preserve"> 000 2020302700 0000 151</t>
  </si>
  <si>
    <t xml:space="preserve"> 000 2020302705 0000 151</t>
  </si>
  <si>
    <t xml:space="preserve"> 000 2020302900 0000 151</t>
  </si>
  <si>
    <t xml:space="preserve"> 000 2020302905 0000 151</t>
  </si>
  <si>
    <t xml:space="preserve"> 000 2020306900 0000 151</t>
  </si>
  <si>
    <t xml:space="preserve"> 000 2020306905 0000 151</t>
  </si>
  <si>
    <t xml:space="preserve"> 000 2020306910 0000 151</t>
  </si>
  <si>
    <t xml:space="preserve"> 000 2020307000 0000 151</t>
  </si>
  <si>
    <t xml:space="preserve"> 000 2020307010 0000 151</t>
  </si>
  <si>
    <t xml:space="preserve"> 000 2020307700 0000 151</t>
  </si>
  <si>
    <t xml:space="preserve"> 000 2020307705 0000 151</t>
  </si>
  <si>
    <t xml:space="preserve"> 000 2020307800 0000 151</t>
  </si>
  <si>
    <t xml:space="preserve"> 000 2020307805 0000 151</t>
  </si>
  <si>
    <t xml:space="preserve"> 000 2020400000 0000 151</t>
  </si>
  <si>
    <t xml:space="preserve"> 000 2020401400 0000 151</t>
  </si>
  <si>
    <t xml:space="preserve"> 000 2020401405 0000 151</t>
  </si>
  <si>
    <t xml:space="preserve"> 000 2020402500 0000 151</t>
  </si>
  <si>
    <t xml:space="preserve"> 000 2020402505 0000 151</t>
  </si>
  <si>
    <t xml:space="preserve"> 000 2190000000 0000 000</t>
  </si>
  <si>
    <t xml:space="preserve"> 000 2190500005 0000 151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</si>
  <si>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</si>
  <si>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</si>
  <si>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</si>
  <si>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</si>
  <si>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</si>
  <si>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</si>
  <si>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</si>
  <si>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</si>
  <si>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000 1050201002 0000 110</t>
  </si>
  <si>
    <t xml:space="preserve"> 000 1050202002 0000 110</t>
  </si>
  <si>
    <t xml:space="preserve"> 000 1050301001 0000 110</t>
  </si>
  <si>
    <t xml:space="preserve"> 000 1050302001 0000 110</t>
  </si>
  <si>
    <t xml:space="preserve"> 000 1060601000 0000 110</t>
  </si>
  <si>
    <t xml:space="preserve"> 000 1060601310 0000 110</t>
  </si>
  <si>
    <t xml:space="preserve"> 000 1060602310 0000 110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</si>
  <si>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</si>
  <si>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</si>
  <si>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</si>
  <si>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000 1080400001 0000 110</t>
  </si>
  <si>
    <t xml:space="preserve"> 000 1080402001 0000 110</t>
  </si>
  <si>
    <t xml:space="preserve"> 000 1090000000 0000 000</t>
  </si>
  <si>
    <t xml:space="preserve"> 000 1090100000 0000 110</t>
  </si>
  <si>
    <t xml:space="preserve"> 000 1090103005 0000 110</t>
  </si>
  <si>
    <t xml:space="preserve"> 000 1090400000 0000 110</t>
  </si>
  <si>
    <t xml:space="preserve"> 000 1090405000 0000 110</t>
  </si>
  <si>
    <t xml:space="preserve"> 000 1090405010 0000 110</t>
  </si>
  <si>
    <t xml:space="preserve"> 000 1090600002 0000 110</t>
  </si>
  <si>
    <t xml:space="preserve"> 000 1090601002 0000 110</t>
  </si>
  <si>
    <t xml:space="preserve"> 000 1090700000 0000 110</t>
  </si>
  <si>
    <t xml:space="preserve"> 000 1090703000 0000 110</t>
  </si>
  <si>
    <t xml:space="preserve"> 000 1110000000 0000 000</t>
  </si>
  <si>
    <t xml:space="preserve"> 000 1110300000 0000 120</t>
  </si>
  <si>
    <t xml:space="preserve"> 000 1110305005 0000 120</t>
  </si>
  <si>
    <t xml:space="preserve"> 000 1110500000 0000 120</t>
  </si>
  <si>
    <t xml:space="preserve"> 000 1110501000 0000 120</t>
  </si>
  <si>
    <t xml:space="preserve"> 000 1110502000 0000 120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</si>
  <si>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</si>
  <si>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</si>
  <si>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000 1110502510 0000 120</t>
  </si>
  <si>
    <t xml:space="preserve"> 000 1110503000 0000 120</t>
  </si>
  <si>
    <t xml:space="preserve"> 000 1110503505 0000 120</t>
  </si>
  <si>
    <t xml:space="preserve"> 000 1110503510 0000 120</t>
  </si>
  <si>
    <t xml:space="preserve"> 000 1120000000 0000 000</t>
  </si>
  <si>
    <t xml:space="preserve"> 000 1120100001 0000 120</t>
  </si>
  <si>
    <t xml:space="preserve"> 000 1130000000 0000 000</t>
  </si>
  <si>
    <t xml:space="preserve"> 000 1130305010 0000 130</t>
  </si>
  <si>
    <t xml:space="preserve"> 000 1140000000 0000 000</t>
  </si>
  <si>
    <t xml:space="preserve"> 000 1140200000 0000 000</t>
  </si>
  <si>
    <t xml:space="preserve"> 000 1140203010 0000 410</t>
  </si>
  <si>
    <t xml:space="preserve"> 000 1140203210 0000 410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</si>
  <si>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</si>
  <si>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</si>
  <si>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</si>
  <si>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</si>
  <si>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</si>
  <si>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</si>
  <si>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</si>
  <si>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</si>
  <si>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</si>
  <si>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</si>
  <si>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</si>
  <si>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</si>
  <si>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</si>
  <si>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</si>
  <si>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</si>
  <si>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</si>
  <si>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</si>
  <si>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</si>
  <si>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</si>
  <si>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</si>
  <si>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</si>
  <si>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до1 января 2006 года), мобилизуемый на территориях поселений</t>
  </si>
  <si>
    <t>Прочие налоги и сборы (по отмененным налогам и сборам субъектов Российской Федерации)</t>
  </si>
  <si>
    <t>Налог с продаж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</si>
  <si>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</si>
  <si>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</si>
  <si>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</si>
  <si>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</si>
  <si>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</si>
  <si>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</si>
  <si>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</si>
  <si>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</si>
  <si>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</si>
  <si>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</si>
  <si>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</si>
  <si>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</si>
  <si>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</si>
  <si>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</si>
  <si>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</si>
  <si>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</si>
  <si>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</si>
  <si>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</si>
  <si>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</si>
  <si>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</si>
  <si>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</si>
  <si>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</si>
  <si>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</si>
  <si>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</si>
  <si>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</si>
  <si>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</si>
  <si>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</si>
  <si>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</si>
  <si>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</si>
  <si>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</si>
  <si>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</si>
  <si>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</si>
  <si>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</si>
  <si>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</si>
  <si>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</si>
  <si>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</si>
  <si>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Невыясненные поступления, зачисляемые в бюджеты поселений</t>
  </si>
  <si>
    <t>Прочие неналоговые доходы</t>
  </si>
  <si>
    <t>Прочие неналоговые доходы бюджетов муниципальных районов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</si>
  <si>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</si>
  <si>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</si>
  <si>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</si>
  <si>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</si>
  <si>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</si>
  <si>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</si>
  <si>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</si>
  <si>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</si>
  <si>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</si>
  <si>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</si>
  <si>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Дотации бюджетам поселений на поощрение достижения наилучших показателей деятельности органов местного самоуправления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</si>
  <si>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</si>
  <si>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</si>
  <si>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набюджетные инвестиции в объекты капитального строительства собственности муниципальных образований</t>
  </si>
  <si>
    <t>Субсидии бюджетам поселений на бюджетные инвестиции для модернизации объектов коммунальной инфраструктуры</t>
  </si>
  <si>
    <t>Субсидии бюджетам муниципальных образованийна обеспечение мероприятий по капитальному ремонту многоквартирных домов и переселениюграждан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</si>
  <si>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</si>
  <si>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</si>
  <si>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изаварийного жилищного фонда за счет средств,поступивших от государственной корпорации Фондсодействия реформированию жилищно-коммунального хозяйства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</si>
  <si>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деятельностьпо найму у физических лиц  на основании патента в соответствии со статьей 227.1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</si>
  <si>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</si>
  <si>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</si>
  <si>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 собственности муниципальных районов(за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</si>
  <si>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модернизацию региональных систем общего образования</t>
  </si>
  <si>
    <t>Субсидии бюджетам муниципальных  районов на модернизацию региональных систем общего образования</t>
  </si>
  <si>
    <t xml:space="preserve">Приложение № 4
к  отчету об  исполнении
районного бюджета за 2013 год
от "___"______2014 г. № _______
</t>
  </si>
  <si>
    <t>ГОСУДАРСТВЕННОГО УПРАВЛЕНИЯ, ОТНОСЯЩИХСЯ К ДОХОДАМ ЗА 2013 ГОД</t>
  </si>
  <si>
    <t>Сумма
 2013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</si>
  <si>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 </t>
  </si>
  <si>
    <t>Налог на доходы физических лиц с доходов, полученных от осуществления деятельности, физическими лицами зарегистрированными в качестве индивидуальных предпринимателей, нотариусов, занимающихся частной практикой, авдвокатов,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</si>
  <si>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000 1090300000 0000 110</t>
  </si>
  <si>
    <t>Платежи за добычу полезных ископаемых</t>
  </si>
  <si>
    <t>Платежи за пользование природными ресурсами</t>
  </si>
  <si>
    <t>Платежи за добычу подземных вод</t>
  </si>
  <si>
    <t>000 1090302301 0000 110</t>
  </si>
  <si>
    <t>000 1090302000 0000 110</t>
  </si>
  <si>
    <t>Налог на пользователей автомобильных дорог</t>
  </si>
  <si>
    <t xml:space="preserve"> 000 1090403001 0000 110</t>
  </si>
  <si>
    <t>000 1120101001 0000 120</t>
  </si>
  <si>
    <t>000 1120102001 0000 120</t>
  </si>
  <si>
    <t>000 1120103001 0000 120</t>
  </si>
  <si>
    <t>000 1120104001 0000 120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</si>
</sst>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Arial"/>
      <family val="0"/>
    </font>
    <font>
      <i/>
      <sz val="10"/>
      <name val="Arial"/>
      <family val="0"/>
    </font>
    <font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4" fontId="0" fillId="0" borderId="11" xfId="0" applyNumberFormat="1" applyFont="1" applyFill="1" applyBorder="1" applyAlignment="1">
      <alignment horizontal="left" vertical="center" shrinkToFi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9" fillId="0" borderId="13" xfId="0" applyNumberFormat="1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wrapText="1"/>
    </xf>
    <xf numFmtId="49" fontId="10" fillId="33" borderId="11" xfId="0" applyNumberFormat="1" applyFont="1" applyFill="1" applyBorder="1" applyAlignment="1">
      <alignment horizontal="center" shrinkToFit="1"/>
    </xf>
    <xf numFmtId="0" fontId="10" fillId="33" borderId="15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left" vertical="center" shrinkToFit="1"/>
    </xf>
    <xf numFmtId="2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left" vertical="center" shrinkToFit="1"/>
    </xf>
    <xf numFmtId="2" fontId="2" fillId="0" borderId="11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shrinkToFit="1"/>
    </xf>
    <xf numFmtId="49" fontId="11" fillId="33" borderId="11" xfId="0" applyNumberFormat="1" applyFont="1" applyFill="1" applyBorder="1" applyAlignment="1">
      <alignment horizontal="center" shrinkToFit="1"/>
    </xf>
    <xf numFmtId="49" fontId="10" fillId="33" borderId="11" xfId="0" applyNumberFormat="1" applyFont="1" applyFill="1" applyBorder="1" applyAlignment="1">
      <alignment horizontal="center" vertical="center" shrinkToFit="1"/>
    </xf>
    <xf numFmtId="0" fontId="11" fillId="33" borderId="17" xfId="0" applyNumberFormat="1" applyFont="1" applyFill="1" applyBorder="1" applyAlignment="1">
      <alignment wrapText="1"/>
    </xf>
    <xf numFmtId="49" fontId="12" fillId="0" borderId="13" xfId="0" applyNumberFormat="1" applyFont="1" applyFill="1" applyBorder="1" applyAlignment="1">
      <alignment horizontal="left" vertical="center"/>
    </xf>
    <xf numFmtId="49" fontId="11" fillId="33" borderId="11" xfId="0" applyNumberFormat="1" applyFont="1" applyFill="1" applyBorder="1" applyAlignment="1">
      <alignment horizontal="center" vertical="center" shrinkToFit="1"/>
    </xf>
    <xf numFmtId="4" fontId="2" fillId="0" borderId="11" xfId="0" applyNumberFormat="1" applyFont="1" applyFill="1" applyBorder="1" applyAlignment="1">
      <alignment horizontal="left" vertical="center" shrinkToFit="1"/>
    </xf>
    <xf numFmtId="2" fontId="2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96"/>
  <sheetViews>
    <sheetView showGridLines="0" showZeros="0" tabSelected="1" zoomScaleSheetLayoutView="70" zoomScalePageLayoutView="0" workbookViewId="0" topLeftCell="A191">
      <selection activeCell="A153" sqref="A153:IV153"/>
    </sheetView>
  </sheetViews>
  <sheetFormatPr defaultColWidth="9.125" defaultRowHeight="12.75"/>
  <cols>
    <col min="1" max="1" width="59.875" style="5" customWidth="1"/>
    <col min="2" max="2" width="0.12890625" style="5" customWidth="1"/>
    <col min="3" max="3" width="25.125" style="5" customWidth="1"/>
    <col min="4" max="4" width="13.375" style="6" hidden="1" customWidth="1"/>
    <col min="5" max="5" width="14.25390625" style="1" customWidth="1"/>
    <col min="6" max="16384" width="9.125" style="1" customWidth="1"/>
  </cols>
  <sheetData>
    <row r="1" spans="1:5" ht="60" customHeight="1">
      <c r="A1" s="5" t="s">
        <v>113</v>
      </c>
      <c r="C1" s="47" t="s">
        <v>356</v>
      </c>
      <c r="D1" s="48"/>
      <c r="E1" s="48"/>
    </row>
    <row r="2" spans="3:5" ht="12.75">
      <c r="C2" s="48"/>
      <c r="D2" s="48"/>
      <c r="E2" s="48"/>
    </row>
    <row r="3" spans="3:5" ht="12.75">
      <c r="C3" s="15"/>
      <c r="D3" s="15"/>
      <c r="E3" s="15"/>
    </row>
    <row r="4" spans="1:5" ht="13.5">
      <c r="A4" s="49" t="s">
        <v>163</v>
      </c>
      <c r="B4" s="49"/>
      <c r="C4" s="49"/>
      <c r="D4" s="49"/>
      <c r="E4" s="49"/>
    </row>
    <row r="5" spans="1:5" ht="13.5">
      <c r="A5" s="49" t="s">
        <v>42</v>
      </c>
      <c r="B5" s="49"/>
      <c r="C5" s="49"/>
      <c r="D5" s="49"/>
      <c r="E5" s="49"/>
    </row>
    <row r="6" spans="1:5" ht="13.5">
      <c r="A6" s="49" t="s">
        <v>139</v>
      </c>
      <c r="B6" s="49"/>
      <c r="C6" s="49"/>
      <c r="D6" s="49"/>
      <c r="E6" s="49"/>
    </row>
    <row r="7" spans="1:5" ht="13.5">
      <c r="A7" s="49" t="s">
        <v>357</v>
      </c>
      <c r="B7" s="49"/>
      <c r="C7" s="49"/>
      <c r="D7" s="49"/>
      <c r="E7" s="49"/>
    </row>
    <row r="8" spans="1:9" ht="13.5">
      <c r="A8" s="13"/>
      <c r="B8" s="13"/>
      <c r="C8" s="13"/>
      <c r="D8" s="13"/>
      <c r="E8" s="13"/>
      <c r="I8" s="14"/>
    </row>
    <row r="9" spans="1:5" ht="12.75">
      <c r="A9" s="2"/>
      <c r="B9" s="2"/>
      <c r="C9" s="3"/>
      <c r="D9" s="4"/>
      <c r="E9" s="1" t="s">
        <v>103</v>
      </c>
    </row>
    <row r="10" spans="1:5" ht="12.75" customHeight="1">
      <c r="A10" s="50" t="s">
        <v>158</v>
      </c>
      <c r="B10" s="55" t="s">
        <v>161</v>
      </c>
      <c r="C10" s="56"/>
      <c r="D10" s="61"/>
      <c r="E10" s="50" t="s">
        <v>358</v>
      </c>
    </row>
    <row r="11" spans="1:5" ht="12.75" customHeight="1">
      <c r="A11" s="51"/>
      <c r="B11" s="57"/>
      <c r="C11" s="58"/>
      <c r="D11" s="61"/>
      <c r="E11" s="62"/>
    </row>
    <row r="12" spans="1:5" ht="23.25" customHeight="1">
      <c r="A12" s="52"/>
      <c r="B12" s="59"/>
      <c r="C12" s="60"/>
      <c r="D12" s="61"/>
      <c r="E12" s="63"/>
    </row>
    <row r="13" spans="1:5" ht="13.5" thickBot="1">
      <c r="A13" s="9">
        <v>1</v>
      </c>
      <c r="B13" s="53">
        <v>2</v>
      </c>
      <c r="C13" s="54"/>
      <c r="D13" s="9"/>
      <c r="E13" s="10">
        <v>3</v>
      </c>
    </row>
    <row r="14" spans="1:5" ht="18" customHeight="1">
      <c r="A14" s="28" t="s">
        <v>160</v>
      </c>
      <c r="B14" s="29" t="s">
        <v>159</v>
      </c>
      <c r="C14" s="30" t="s">
        <v>164</v>
      </c>
      <c r="D14" s="31">
        <v>930574347.24</v>
      </c>
      <c r="E14" s="32">
        <f>E15+E109</f>
        <v>686089.42</v>
      </c>
    </row>
    <row r="15" spans="1:5" ht="16.5" customHeight="1">
      <c r="A15" s="27" t="s">
        <v>268</v>
      </c>
      <c r="B15" s="33" t="s">
        <v>159</v>
      </c>
      <c r="C15" s="30" t="s">
        <v>218</v>
      </c>
      <c r="D15" s="31">
        <v>352769614.44</v>
      </c>
      <c r="E15" s="32">
        <f>E16+E22+E32+E37+E52+E66+E72+E77+E86+E104</f>
        <v>231688.94999999995</v>
      </c>
    </row>
    <row r="16" spans="1:5" ht="17.25" customHeight="1">
      <c r="A16" s="27" t="s">
        <v>269</v>
      </c>
      <c r="B16" s="33" t="s">
        <v>159</v>
      </c>
      <c r="C16" s="30" t="s">
        <v>219</v>
      </c>
      <c r="D16" s="31">
        <v>264357807.86</v>
      </c>
      <c r="E16" s="32">
        <f>E17</f>
        <v>184128.72999999998</v>
      </c>
    </row>
    <row r="17" spans="1:5" ht="20.25" customHeight="1">
      <c r="A17" s="34" t="s">
        <v>270</v>
      </c>
      <c r="B17" s="35" t="s">
        <v>159</v>
      </c>
      <c r="C17" s="36" t="s">
        <v>220</v>
      </c>
      <c r="D17" s="37">
        <v>264357807.86</v>
      </c>
      <c r="E17" s="38">
        <f>E18+E19+E20+E21</f>
        <v>184128.72999999998</v>
      </c>
    </row>
    <row r="18" spans="1:5" ht="69" customHeight="1">
      <c r="A18" s="18" t="s">
        <v>359</v>
      </c>
      <c r="B18" s="19" t="s">
        <v>159</v>
      </c>
      <c r="C18" s="11" t="s">
        <v>221</v>
      </c>
      <c r="D18" s="16">
        <v>3318403.33</v>
      </c>
      <c r="E18" s="17">
        <v>183113.87</v>
      </c>
    </row>
    <row r="19" spans="1:5" ht="105" customHeight="1">
      <c r="A19" s="18" t="s">
        <v>360</v>
      </c>
      <c r="B19" s="19" t="s">
        <v>159</v>
      </c>
      <c r="C19" s="11" t="s">
        <v>222</v>
      </c>
      <c r="D19" s="16">
        <v>247026461.21</v>
      </c>
      <c r="E19" s="17">
        <v>580.06</v>
      </c>
    </row>
    <row r="20" spans="1:5" ht="39">
      <c r="A20" s="18" t="s">
        <v>43</v>
      </c>
      <c r="B20" s="19" t="s">
        <v>159</v>
      </c>
      <c r="C20" s="11" t="s">
        <v>223</v>
      </c>
      <c r="D20" s="16">
        <v>1175684.51</v>
      </c>
      <c r="E20" s="17">
        <v>415.94</v>
      </c>
    </row>
    <row r="21" spans="1:5" ht="81.75" customHeight="1">
      <c r="A21" s="18" t="s">
        <v>350</v>
      </c>
      <c r="B21" s="19" t="s">
        <v>159</v>
      </c>
      <c r="C21" s="11" t="s">
        <v>224</v>
      </c>
      <c r="D21" s="16">
        <v>11660893.91</v>
      </c>
      <c r="E21" s="17">
        <v>18.86</v>
      </c>
    </row>
    <row r="22" spans="1:5" ht="12.75">
      <c r="A22" s="27" t="s">
        <v>271</v>
      </c>
      <c r="B22" s="33" t="s">
        <v>159</v>
      </c>
      <c r="C22" s="30" t="s">
        <v>225</v>
      </c>
      <c r="D22" s="31">
        <v>14680065.92</v>
      </c>
      <c r="E22" s="32">
        <f>E23+E26</f>
        <v>7745.43</v>
      </c>
    </row>
    <row r="23" spans="1:5" ht="26.25">
      <c r="A23" s="34" t="s">
        <v>272</v>
      </c>
      <c r="B23" s="35" t="s">
        <v>159</v>
      </c>
      <c r="C23" s="36" t="s">
        <v>44</v>
      </c>
      <c r="D23" s="37">
        <v>14441051.8</v>
      </c>
      <c r="E23" s="38">
        <f>E24+E25</f>
        <v>6012.41</v>
      </c>
    </row>
    <row r="24" spans="1:5" ht="26.25">
      <c r="A24" s="18" t="s">
        <v>272</v>
      </c>
      <c r="B24" s="19" t="s">
        <v>159</v>
      </c>
      <c r="C24" s="11" t="s">
        <v>226</v>
      </c>
      <c r="D24" s="16">
        <v>11320311.62</v>
      </c>
      <c r="E24" s="17">
        <v>5997.28</v>
      </c>
    </row>
    <row r="25" spans="1:5" ht="39">
      <c r="A25" s="18" t="s">
        <v>273</v>
      </c>
      <c r="B25" s="19" t="s">
        <v>159</v>
      </c>
      <c r="C25" s="11" t="s">
        <v>227</v>
      </c>
      <c r="D25" s="16">
        <v>3120740.18</v>
      </c>
      <c r="E25" s="17">
        <v>15.13</v>
      </c>
    </row>
    <row r="26" spans="1:5" ht="12.75">
      <c r="A26" s="34" t="s">
        <v>274</v>
      </c>
      <c r="B26" s="35" t="s">
        <v>159</v>
      </c>
      <c r="C26" s="36" t="s">
        <v>45</v>
      </c>
      <c r="D26" s="37">
        <v>239014.12</v>
      </c>
      <c r="E26" s="38">
        <f>E27+E28</f>
        <v>1733.02</v>
      </c>
    </row>
    <row r="27" spans="1:5" ht="12.75">
      <c r="A27" s="18" t="s">
        <v>274</v>
      </c>
      <c r="B27" s="19" t="s">
        <v>159</v>
      </c>
      <c r="C27" s="11" t="s">
        <v>228</v>
      </c>
      <c r="D27" s="16">
        <v>231.35</v>
      </c>
      <c r="E27" s="17">
        <v>1740.57</v>
      </c>
    </row>
    <row r="28" spans="1:5" ht="26.25">
      <c r="A28" s="18" t="s">
        <v>275</v>
      </c>
      <c r="B28" s="19" t="s">
        <v>159</v>
      </c>
      <c r="C28" s="11" t="s">
        <v>229</v>
      </c>
      <c r="D28" s="16">
        <v>238782.77</v>
      </c>
      <c r="E28" s="17">
        <v>-7.55</v>
      </c>
    </row>
    <row r="29" spans="1:5" ht="39" hidden="1">
      <c r="A29" s="18" t="s">
        <v>276</v>
      </c>
      <c r="B29" s="19" t="s">
        <v>159</v>
      </c>
      <c r="C29" s="11" t="s">
        <v>230</v>
      </c>
      <c r="D29" s="16" t="s">
        <v>162</v>
      </c>
      <c r="E29" s="17" t="e">
        <f>D29/1000</f>
        <v>#VALUE!</v>
      </c>
    </row>
    <row r="30" spans="1:5" ht="66" hidden="1">
      <c r="A30" s="18" t="s">
        <v>277</v>
      </c>
      <c r="B30" s="19" t="s">
        <v>159</v>
      </c>
      <c r="C30" s="11" t="s">
        <v>231</v>
      </c>
      <c r="D30" s="16" t="s">
        <v>162</v>
      </c>
      <c r="E30" s="17" t="e">
        <f>D30/1000</f>
        <v>#VALUE!</v>
      </c>
    </row>
    <row r="31" spans="1:5" ht="66" hidden="1">
      <c r="A31" s="18" t="s">
        <v>278</v>
      </c>
      <c r="B31" s="19" t="s">
        <v>159</v>
      </c>
      <c r="C31" s="11" t="s">
        <v>232</v>
      </c>
      <c r="D31" s="16" t="s">
        <v>162</v>
      </c>
      <c r="E31" s="17" t="e">
        <f>D31/1000</f>
        <v>#VALUE!</v>
      </c>
    </row>
    <row r="32" spans="1:5" ht="12.75">
      <c r="A32" s="27" t="s">
        <v>279</v>
      </c>
      <c r="B32" s="33" t="s">
        <v>159</v>
      </c>
      <c r="C32" s="30" t="s">
        <v>233</v>
      </c>
      <c r="D32" s="31">
        <v>15268927.31</v>
      </c>
      <c r="E32" s="32">
        <f>E33</f>
        <v>1854.12</v>
      </c>
    </row>
    <row r="33" spans="1:5" ht="30" customHeight="1">
      <c r="A33" s="34" t="s">
        <v>280</v>
      </c>
      <c r="B33" s="35" t="s">
        <v>159</v>
      </c>
      <c r="C33" s="36" t="s">
        <v>234</v>
      </c>
      <c r="D33" s="37">
        <v>3523999.21</v>
      </c>
      <c r="E33" s="38">
        <f>E34</f>
        <v>1854.12</v>
      </c>
    </row>
    <row r="34" spans="1:5" ht="39">
      <c r="A34" s="18" t="s">
        <v>281</v>
      </c>
      <c r="B34" s="19" t="s">
        <v>159</v>
      </c>
      <c r="C34" s="11" t="s">
        <v>235</v>
      </c>
      <c r="D34" s="16">
        <v>3523999.21</v>
      </c>
      <c r="E34" s="17">
        <v>1854.12</v>
      </c>
    </row>
    <row r="35" spans="1:5" ht="39" hidden="1">
      <c r="A35" s="18" t="s">
        <v>282</v>
      </c>
      <c r="B35" s="19" t="s">
        <v>159</v>
      </c>
      <c r="C35" s="11" t="s">
        <v>236</v>
      </c>
      <c r="D35" s="16" t="s">
        <v>162</v>
      </c>
      <c r="E35" s="17" t="e">
        <f>D35/1000</f>
        <v>#VALUE!</v>
      </c>
    </row>
    <row r="36" spans="1:5" ht="66" hidden="1">
      <c r="A36" s="18" t="s">
        <v>283</v>
      </c>
      <c r="B36" s="19" t="s">
        <v>159</v>
      </c>
      <c r="C36" s="11" t="s">
        <v>237</v>
      </c>
      <c r="D36" s="16" t="s">
        <v>162</v>
      </c>
      <c r="E36" s="17" t="e">
        <f>D36/1000</f>
        <v>#VALUE!</v>
      </c>
    </row>
    <row r="37" spans="1:5" ht="39">
      <c r="A37" s="27" t="s">
        <v>284</v>
      </c>
      <c r="B37" s="33" t="s">
        <v>159</v>
      </c>
      <c r="C37" s="30" t="s">
        <v>238</v>
      </c>
      <c r="D37" s="31">
        <v>247314.26</v>
      </c>
      <c r="E37" s="32">
        <f>E38+E40+E43+E47+E49</f>
        <v>41.79</v>
      </c>
    </row>
    <row r="38" spans="1:5" ht="26.25">
      <c r="A38" s="34" t="s">
        <v>285</v>
      </c>
      <c r="B38" s="35" t="s">
        <v>159</v>
      </c>
      <c r="C38" s="36" t="s">
        <v>239</v>
      </c>
      <c r="D38" s="37">
        <v>1992.09</v>
      </c>
      <c r="E38" s="38">
        <f>E39</f>
        <v>5.17</v>
      </c>
    </row>
    <row r="39" spans="1:5" ht="39">
      <c r="A39" s="18" t="s">
        <v>286</v>
      </c>
      <c r="B39" s="19" t="s">
        <v>159</v>
      </c>
      <c r="C39" s="11" t="s">
        <v>240</v>
      </c>
      <c r="D39" s="16">
        <v>1992.09</v>
      </c>
      <c r="E39" s="17">
        <v>5.17</v>
      </c>
    </row>
    <row r="40" spans="1:5" ht="12.75">
      <c r="A40" s="34" t="s">
        <v>363</v>
      </c>
      <c r="B40" s="35"/>
      <c r="C40" s="36" t="s">
        <v>361</v>
      </c>
      <c r="D40" s="37"/>
      <c r="E40" s="38">
        <f>E41</f>
        <v>16.38</v>
      </c>
    </row>
    <row r="41" spans="1:5" ht="12.75">
      <c r="A41" s="18" t="s">
        <v>362</v>
      </c>
      <c r="B41" s="19"/>
      <c r="C41" s="11" t="s">
        <v>366</v>
      </c>
      <c r="D41" s="16"/>
      <c r="E41" s="17">
        <f>E42</f>
        <v>16.38</v>
      </c>
    </row>
    <row r="42" spans="1:5" ht="12.75">
      <c r="A42" s="18" t="s">
        <v>364</v>
      </c>
      <c r="B42" s="19"/>
      <c r="C42" s="11" t="s">
        <v>365</v>
      </c>
      <c r="D42" s="16"/>
      <c r="E42" s="17">
        <v>16.38</v>
      </c>
    </row>
    <row r="43" spans="1:5" ht="12.75">
      <c r="A43" s="34" t="s">
        <v>287</v>
      </c>
      <c r="B43" s="35" t="s">
        <v>159</v>
      </c>
      <c r="C43" s="36" t="s">
        <v>241</v>
      </c>
      <c r="D43" s="37">
        <v>213460.02</v>
      </c>
      <c r="E43" s="38">
        <f>E44</f>
        <v>5.13</v>
      </c>
    </row>
    <row r="44" spans="1:5" ht="12.75">
      <c r="A44" s="18" t="s">
        <v>367</v>
      </c>
      <c r="B44" s="19" t="s">
        <v>159</v>
      </c>
      <c r="C44" s="11" t="s">
        <v>368</v>
      </c>
      <c r="D44" s="16">
        <v>210546.49</v>
      </c>
      <c r="E44" s="17">
        <v>5.13</v>
      </c>
    </row>
    <row r="45" spans="1:5" ht="26.25" hidden="1">
      <c r="A45" s="18" t="s">
        <v>288</v>
      </c>
      <c r="B45" s="19" t="s">
        <v>159</v>
      </c>
      <c r="C45" s="11" t="s">
        <v>242</v>
      </c>
      <c r="D45" s="16" t="s">
        <v>162</v>
      </c>
      <c r="E45" s="17"/>
    </row>
    <row r="46" spans="1:5" ht="39" hidden="1">
      <c r="A46" s="18" t="s">
        <v>289</v>
      </c>
      <c r="B46" s="19" t="s">
        <v>159</v>
      </c>
      <c r="C46" s="11" t="s">
        <v>243</v>
      </c>
      <c r="D46" s="16" t="s">
        <v>162</v>
      </c>
      <c r="E46" s="17"/>
    </row>
    <row r="47" spans="1:5" ht="26.25">
      <c r="A47" s="34" t="s">
        <v>290</v>
      </c>
      <c r="B47" s="35" t="s">
        <v>159</v>
      </c>
      <c r="C47" s="36" t="s">
        <v>244</v>
      </c>
      <c r="D47" s="37">
        <v>289.08</v>
      </c>
      <c r="E47" s="38">
        <f>E48</f>
        <v>15.09</v>
      </c>
    </row>
    <row r="48" spans="1:5" ht="12.75">
      <c r="A48" s="18" t="s">
        <v>291</v>
      </c>
      <c r="B48" s="19" t="s">
        <v>159</v>
      </c>
      <c r="C48" s="11" t="s">
        <v>245</v>
      </c>
      <c r="D48" s="16">
        <v>289.07</v>
      </c>
      <c r="E48" s="17">
        <v>15.09</v>
      </c>
    </row>
    <row r="49" spans="1:5" ht="32.25" customHeight="1">
      <c r="A49" s="34" t="s">
        <v>292</v>
      </c>
      <c r="B49" s="35" t="s">
        <v>159</v>
      </c>
      <c r="C49" s="36" t="s">
        <v>246</v>
      </c>
      <c r="D49" s="37">
        <v>736.07</v>
      </c>
      <c r="E49" s="38">
        <f>E50</f>
        <v>0.02</v>
      </c>
    </row>
    <row r="50" spans="1:5" ht="42" customHeight="1">
      <c r="A50" s="18" t="s">
        <v>293</v>
      </c>
      <c r="B50" s="19" t="s">
        <v>159</v>
      </c>
      <c r="C50" s="11" t="s">
        <v>247</v>
      </c>
      <c r="D50" s="16">
        <v>113.07</v>
      </c>
      <c r="E50" s="17">
        <f>E51</f>
        <v>0.02</v>
      </c>
    </row>
    <row r="51" spans="1:5" ht="57.75" customHeight="1">
      <c r="A51" s="18" t="s">
        <v>294</v>
      </c>
      <c r="B51" s="19" t="s">
        <v>159</v>
      </c>
      <c r="C51" s="11" t="s">
        <v>46</v>
      </c>
      <c r="D51" s="16">
        <v>113.07</v>
      </c>
      <c r="E51" s="17">
        <v>0.02</v>
      </c>
    </row>
    <row r="52" spans="1:5" ht="42.75" customHeight="1">
      <c r="A52" s="27" t="s">
        <v>295</v>
      </c>
      <c r="B52" s="33" t="s">
        <v>159</v>
      </c>
      <c r="C52" s="30" t="s">
        <v>248</v>
      </c>
      <c r="D52" s="31">
        <v>16400669.01</v>
      </c>
      <c r="E52" s="32">
        <f>E53+E55+E64</f>
        <v>30592.329999999998</v>
      </c>
    </row>
    <row r="53" spans="1:5" ht="28.5" customHeight="1">
      <c r="A53" s="34" t="s">
        <v>296</v>
      </c>
      <c r="B53" s="35" t="s">
        <v>159</v>
      </c>
      <c r="C53" s="36" t="s">
        <v>249</v>
      </c>
      <c r="D53" s="37">
        <v>51567.58</v>
      </c>
      <c r="E53" s="38">
        <f>E54</f>
        <v>60.3</v>
      </c>
    </row>
    <row r="54" spans="1:5" ht="33.75" customHeight="1">
      <c r="A54" s="18" t="s">
        <v>297</v>
      </c>
      <c r="B54" s="19" t="s">
        <v>159</v>
      </c>
      <c r="C54" s="11" t="s">
        <v>250</v>
      </c>
      <c r="D54" s="16">
        <v>51567.58</v>
      </c>
      <c r="E54" s="17">
        <v>60.3</v>
      </c>
    </row>
    <row r="55" spans="1:5" ht="78.75" customHeight="1">
      <c r="A55" s="34" t="s">
        <v>298</v>
      </c>
      <c r="B55" s="35" t="s">
        <v>159</v>
      </c>
      <c r="C55" s="36" t="s">
        <v>251</v>
      </c>
      <c r="D55" s="37">
        <v>16349101.43</v>
      </c>
      <c r="E55" s="38">
        <f>E56+E60</f>
        <v>27971.809999999998</v>
      </c>
    </row>
    <row r="56" spans="1:5" ht="59.25" customHeight="1">
      <c r="A56" s="34" t="s">
        <v>299</v>
      </c>
      <c r="B56" s="35" t="s">
        <v>159</v>
      </c>
      <c r="C56" s="36" t="s">
        <v>252</v>
      </c>
      <c r="D56" s="37">
        <v>16199815.19</v>
      </c>
      <c r="E56" s="38">
        <f>E57</f>
        <v>27963.21</v>
      </c>
    </row>
    <row r="57" spans="1:5" ht="71.25" customHeight="1">
      <c r="A57" s="18" t="s">
        <v>300</v>
      </c>
      <c r="B57" s="19" t="s">
        <v>159</v>
      </c>
      <c r="C57" s="11" t="s">
        <v>47</v>
      </c>
      <c r="D57" s="16">
        <v>16199815.19</v>
      </c>
      <c r="E57" s="17">
        <v>27963.21</v>
      </c>
    </row>
    <row r="58" spans="1:5" ht="78.75" hidden="1">
      <c r="A58" s="18" t="s">
        <v>301</v>
      </c>
      <c r="B58" s="19" t="s">
        <v>159</v>
      </c>
      <c r="C58" s="11" t="s">
        <v>253</v>
      </c>
      <c r="D58" s="16" t="s">
        <v>162</v>
      </c>
      <c r="E58" s="17" t="e">
        <f>D58/1000</f>
        <v>#VALUE!</v>
      </c>
    </row>
    <row r="59" spans="1:5" ht="66" hidden="1">
      <c r="A59" s="18" t="s">
        <v>302</v>
      </c>
      <c r="B59" s="19" t="s">
        <v>159</v>
      </c>
      <c r="C59" s="11" t="s">
        <v>256</v>
      </c>
      <c r="D59" s="16" t="s">
        <v>162</v>
      </c>
      <c r="E59" s="17" t="e">
        <f>D59/1000</f>
        <v>#VALUE!</v>
      </c>
    </row>
    <row r="60" spans="1:5" ht="78.75">
      <c r="A60" s="34" t="s">
        <v>303</v>
      </c>
      <c r="B60" s="35" t="s">
        <v>159</v>
      </c>
      <c r="C60" s="36" t="s">
        <v>257</v>
      </c>
      <c r="D60" s="37">
        <v>149286.24</v>
      </c>
      <c r="E60" s="38">
        <f>E61</f>
        <v>8.6</v>
      </c>
    </row>
    <row r="61" spans="1:5" ht="58.5" customHeight="1">
      <c r="A61" s="18" t="s">
        <v>304</v>
      </c>
      <c r="B61" s="19" t="s">
        <v>159</v>
      </c>
      <c r="C61" s="11" t="s">
        <v>258</v>
      </c>
      <c r="D61" s="16">
        <v>149286.24</v>
      </c>
      <c r="E61" s="17">
        <v>8.6</v>
      </c>
    </row>
    <row r="62" spans="1:5" ht="66" hidden="1">
      <c r="A62" s="18" t="s">
        <v>305</v>
      </c>
      <c r="B62" s="19" t="s">
        <v>159</v>
      </c>
      <c r="C62" s="11" t="s">
        <v>259</v>
      </c>
      <c r="D62" s="16" t="s">
        <v>162</v>
      </c>
      <c r="E62" s="17" t="e">
        <f>D62/1000</f>
        <v>#VALUE!</v>
      </c>
    </row>
    <row r="63" spans="1:5" ht="84.75" customHeight="1">
      <c r="A63" s="34" t="s">
        <v>351</v>
      </c>
      <c r="B63" s="35"/>
      <c r="C63" s="36" t="s">
        <v>107</v>
      </c>
      <c r="D63" s="37"/>
      <c r="E63" s="38">
        <f>E64</f>
        <v>2560.22</v>
      </c>
    </row>
    <row r="64" spans="1:5" ht="79.5" customHeight="1">
      <c r="A64" s="34" t="s">
        <v>352</v>
      </c>
      <c r="B64" s="35"/>
      <c r="C64" s="36" t="s">
        <v>48</v>
      </c>
      <c r="D64" s="37"/>
      <c r="E64" s="38">
        <f>E65</f>
        <v>2560.22</v>
      </c>
    </row>
    <row r="65" spans="1:5" ht="72" customHeight="1">
      <c r="A65" s="18" t="s">
        <v>353</v>
      </c>
      <c r="B65" s="19"/>
      <c r="C65" s="11" t="s">
        <v>108</v>
      </c>
      <c r="D65" s="16"/>
      <c r="E65" s="17">
        <v>2560.22</v>
      </c>
    </row>
    <row r="66" spans="1:5" ht="21.75" customHeight="1">
      <c r="A66" s="27" t="s">
        <v>306</v>
      </c>
      <c r="B66" s="33" t="s">
        <v>159</v>
      </c>
      <c r="C66" s="30" t="s">
        <v>260</v>
      </c>
      <c r="D66" s="31">
        <v>1605907.79</v>
      </c>
      <c r="E66" s="32">
        <f>E67</f>
        <v>534.22</v>
      </c>
    </row>
    <row r="67" spans="1:5" ht="12.75">
      <c r="A67" s="18" t="s">
        <v>307</v>
      </c>
      <c r="B67" s="19" t="s">
        <v>159</v>
      </c>
      <c r="C67" s="11" t="s">
        <v>261</v>
      </c>
      <c r="D67" s="16">
        <v>1605907.79</v>
      </c>
      <c r="E67" s="17">
        <f>E68+E69+E70+E71</f>
        <v>534.22</v>
      </c>
    </row>
    <row r="68" spans="1:5" ht="26.25">
      <c r="A68" s="26" t="s">
        <v>49</v>
      </c>
      <c r="B68" s="19"/>
      <c r="C68" s="39" t="s">
        <v>369</v>
      </c>
      <c r="D68" s="16"/>
      <c r="E68" s="17">
        <v>65.73</v>
      </c>
    </row>
    <row r="69" spans="1:5" ht="26.25">
      <c r="A69" s="26" t="s">
        <v>50</v>
      </c>
      <c r="B69" s="40" t="s">
        <v>51</v>
      </c>
      <c r="C69" s="39" t="s">
        <v>370</v>
      </c>
      <c r="D69" s="16"/>
      <c r="E69" s="17">
        <v>56.07</v>
      </c>
    </row>
    <row r="70" spans="1:5" ht="15" customHeight="1">
      <c r="A70" s="24" t="s">
        <v>52</v>
      </c>
      <c r="B70" s="19"/>
      <c r="C70" s="25" t="s">
        <v>371</v>
      </c>
      <c r="D70" s="16"/>
      <c r="E70" s="17">
        <v>44.27</v>
      </c>
    </row>
    <row r="71" spans="1:5" ht="15.75" customHeight="1">
      <c r="A71" s="24" t="s">
        <v>53</v>
      </c>
      <c r="B71" s="19"/>
      <c r="C71" s="25" t="s">
        <v>372</v>
      </c>
      <c r="D71" s="16"/>
      <c r="E71" s="17">
        <v>368.15</v>
      </c>
    </row>
    <row r="72" spans="1:5" ht="26.25">
      <c r="A72" s="27" t="s">
        <v>308</v>
      </c>
      <c r="B72" s="33" t="s">
        <v>159</v>
      </c>
      <c r="C72" s="30" t="s">
        <v>262</v>
      </c>
      <c r="D72" s="31">
        <v>60782</v>
      </c>
      <c r="E72" s="32">
        <f>E73</f>
        <v>4.25</v>
      </c>
    </row>
    <row r="73" spans="1:5" ht="15.75" customHeight="1">
      <c r="A73" s="34" t="s">
        <v>54</v>
      </c>
      <c r="B73" s="35" t="s">
        <v>159</v>
      </c>
      <c r="C73" s="36" t="s">
        <v>55</v>
      </c>
      <c r="D73" s="37">
        <v>60782</v>
      </c>
      <c r="E73" s="38">
        <f>E74</f>
        <v>4.25</v>
      </c>
    </row>
    <row r="74" spans="1:5" ht="18" customHeight="1">
      <c r="A74" s="18" t="s">
        <v>56</v>
      </c>
      <c r="B74" s="19"/>
      <c r="C74" s="11" t="s">
        <v>1</v>
      </c>
      <c r="D74" s="16"/>
      <c r="E74" s="17">
        <v>4.25</v>
      </c>
    </row>
    <row r="75" spans="1:5" ht="28.5" customHeight="1">
      <c r="A75" s="18" t="s">
        <v>57</v>
      </c>
      <c r="B75" s="19" t="s">
        <v>159</v>
      </c>
      <c r="C75" s="11" t="s">
        <v>58</v>
      </c>
      <c r="D75" s="16">
        <v>60782</v>
      </c>
      <c r="E75" s="17">
        <v>4.25</v>
      </c>
    </row>
    <row r="76" spans="1:5" ht="39" hidden="1">
      <c r="A76" s="18" t="s">
        <v>309</v>
      </c>
      <c r="B76" s="19" t="s">
        <v>159</v>
      </c>
      <c r="C76" s="11" t="s">
        <v>263</v>
      </c>
      <c r="D76" s="16" t="s">
        <v>162</v>
      </c>
      <c r="E76" s="17" t="e">
        <f>D76/1000</f>
        <v>#VALUE!</v>
      </c>
    </row>
    <row r="77" spans="1:5" ht="26.25">
      <c r="A77" s="27" t="s">
        <v>59</v>
      </c>
      <c r="B77" s="33" t="s">
        <v>159</v>
      </c>
      <c r="C77" s="30" t="s">
        <v>264</v>
      </c>
      <c r="D77" s="31">
        <v>6913027.85</v>
      </c>
      <c r="E77" s="32">
        <f>E78+E83</f>
        <v>158.05</v>
      </c>
    </row>
    <row r="78" spans="1:5" ht="69" customHeight="1">
      <c r="A78" s="34" t="s">
        <v>310</v>
      </c>
      <c r="B78" s="35" t="s">
        <v>159</v>
      </c>
      <c r="C78" s="36" t="s">
        <v>265</v>
      </c>
      <c r="D78" s="37">
        <v>2849923.18</v>
      </c>
      <c r="E78" s="38">
        <f>E79</f>
        <v>81.9</v>
      </c>
    </row>
    <row r="79" spans="1:5" ht="81.75" customHeight="1">
      <c r="A79" s="18" t="s">
        <v>311</v>
      </c>
      <c r="B79" s="19" t="s">
        <v>159</v>
      </c>
      <c r="C79" s="11" t="s">
        <v>60</v>
      </c>
      <c r="D79" s="16">
        <v>2848234.78</v>
      </c>
      <c r="E79" s="17">
        <v>81.9</v>
      </c>
    </row>
    <row r="80" spans="1:5" ht="78.75">
      <c r="A80" s="18" t="s">
        <v>311</v>
      </c>
      <c r="B80" s="19" t="s">
        <v>159</v>
      </c>
      <c r="C80" s="11" t="s">
        <v>61</v>
      </c>
      <c r="D80" s="16">
        <v>1688.4</v>
      </c>
      <c r="E80" s="17">
        <v>81.9</v>
      </c>
    </row>
    <row r="81" spans="1:5" ht="78.75" hidden="1">
      <c r="A81" s="18" t="s">
        <v>312</v>
      </c>
      <c r="B81" s="19" t="s">
        <v>159</v>
      </c>
      <c r="C81" s="11" t="s">
        <v>266</v>
      </c>
      <c r="D81" s="16" t="s">
        <v>162</v>
      </c>
      <c r="E81" s="17"/>
    </row>
    <row r="82" spans="1:5" ht="78.75" hidden="1">
      <c r="A82" s="18" t="s">
        <v>313</v>
      </c>
      <c r="B82" s="19" t="s">
        <v>159</v>
      </c>
      <c r="C82" s="11" t="s">
        <v>267</v>
      </c>
      <c r="D82" s="16" t="s">
        <v>162</v>
      </c>
      <c r="E82" s="17"/>
    </row>
    <row r="83" spans="1:5" ht="52.5">
      <c r="A83" s="34" t="s">
        <v>314</v>
      </c>
      <c r="B83" s="35" t="s">
        <v>159</v>
      </c>
      <c r="C83" s="36" t="s">
        <v>128</v>
      </c>
      <c r="D83" s="37">
        <v>4063104.67</v>
      </c>
      <c r="E83" s="38">
        <f>E84</f>
        <v>76.15</v>
      </c>
    </row>
    <row r="84" spans="1:5" ht="29.25" customHeight="1">
      <c r="A84" s="18" t="s">
        <v>315</v>
      </c>
      <c r="B84" s="19" t="s">
        <v>159</v>
      </c>
      <c r="C84" s="11" t="s">
        <v>129</v>
      </c>
      <c r="D84" s="16">
        <v>4063104.67</v>
      </c>
      <c r="E84" s="17">
        <v>76.15</v>
      </c>
    </row>
    <row r="85" spans="1:5" ht="39" customHeight="1">
      <c r="A85" s="18" t="s">
        <v>316</v>
      </c>
      <c r="B85" s="19" t="s">
        <v>159</v>
      </c>
      <c r="C85" s="11" t="s">
        <v>62</v>
      </c>
      <c r="D85" s="16">
        <v>4063104.67</v>
      </c>
      <c r="E85" s="17">
        <v>76.15</v>
      </c>
    </row>
    <row r="86" spans="1:5" ht="12.75">
      <c r="A86" s="27" t="s">
        <v>317</v>
      </c>
      <c r="B86" s="33" t="s">
        <v>159</v>
      </c>
      <c r="C86" s="30" t="s">
        <v>130</v>
      </c>
      <c r="D86" s="31">
        <v>8128673.28</v>
      </c>
      <c r="E86" s="32">
        <f>E87+E90+E91+E95+E96+E100+E102</f>
        <v>4359.88</v>
      </c>
    </row>
    <row r="87" spans="1:5" ht="26.25">
      <c r="A87" s="34" t="s">
        <v>318</v>
      </c>
      <c r="B87" s="35" t="s">
        <v>159</v>
      </c>
      <c r="C87" s="36" t="s">
        <v>131</v>
      </c>
      <c r="D87" s="37">
        <v>34028.21</v>
      </c>
      <c r="E87" s="38">
        <f>E88+E89</f>
        <v>93.80999999999999</v>
      </c>
    </row>
    <row r="88" spans="1:5" ht="111.75" customHeight="1">
      <c r="A88" s="18" t="s">
        <v>0</v>
      </c>
      <c r="B88" s="19" t="s">
        <v>159</v>
      </c>
      <c r="C88" s="11" t="s">
        <v>132</v>
      </c>
      <c r="D88" s="16">
        <v>31378.21</v>
      </c>
      <c r="E88" s="17">
        <v>85.21</v>
      </c>
    </row>
    <row r="89" spans="1:5" ht="52.5">
      <c r="A89" s="18" t="s">
        <v>319</v>
      </c>
      <c r="B89" s="19" t="s">
        <v>159</v>
      </c>
      <c r="C89" s="11" t="s">
        <v>133</v>
      </c>
      <c r="D89" s="16">
        <v>2650</v>
      </c>
      <c r="E89" s="17">
        <v>8.6</v>
      </c>
    </row>
    <row r="90" spans="1:5" ht="53.25" customHeight="1">
      <c r="A90" s="24" t="s">
        <v>3</v>
      </c>
      <c r="B90" s="23"/>
      <c r="C90" s="41" t="s">
        <v>2</v>
      </c>
      <c r="D90" s="16"/>
      <c r="E90" s="17">
        <v>66.21</v>
      </c>
    </row>
    <row r="91" spans="1:5" ht="81" customHeight="1">
      <c r="A91" s="42" t="s">
        <v>63</v>
      </c>
      <c r="B91" s="43"/>
      <c r="C91" s="44" t="s">
        <v>64</v>
      </c>
      <c r="D91" s="45"/>
      <c r="E91" s="46">
        <f>E93+E94</f>
        <v>79.5</v>
      </c>
    </row>
    <row r="92" spans="1:5" ht="26.25" hidden="1">
      <c r="A92" s="18" t="s">
        <v>320</v>
      </c>
      <c r="B92" s="19" t="s">
        <v>159</v>
      </c>
      <c r="C92" s="11" t="s">
        <v>134</v>
      </c>
      <c r="D92" s="16">
        <v>66000</v>
      </c>
      <c r="E92" s="17"/>
    </row>
    <row r="93" spans="1:5" ht="26.25">
      <c r="A93" s="18" t="s">
        <v>321</v>
      </c>
      <c r="B93" s="19" t="s">
        <v>159</v>
      </c>
      <c r="C93" s="11" t="s">
        <v>135</v>
      </c>
      <c r="D93" s="16">
        <v>125000</v>
      </c>
      <c r="E93" s="17">
        <v>62</v>
      </c>
    </row>
    <row r="94" spans="1:5" ht="26.25">
      <c r="A94" s="18" t="s">
        <v>322</v>
      </c>
      <c r="B94" s="19" t="s">
        <v>159</v>
      </c>
      <c r="C94" s="11" t="s">
        <v>136</v>
      </c>
      <c r="D94" s="16">
        <v>17200</v>
      </c>
      <c r="E94" s="17">
        <v>17.5</v>
      </c>
    </row>
    <row r="95" spans="1:5" ht="58.5" customHeight="1">
      <c r="A95" s="18" t="s">
        <v>323</v>
      </c>
      <c r="B95" s="19" t="s">
        <v>159</v>
      </c>
      <c r="C95" s="11" t="s">
        <v>137</v>
      </c>
      <c r="D95" s="16">
        <v>538800</v>
      </c>
      <c r="E95" s="17">
        <v>1049.77</v>
      </c>
    </row>
    <row r="96" spans="1:5" ht="27" customHeight="1">
      <c r="A96" s="18" t="s">
        <v>65</v>
      </c>
      <c r="B96" s="19" t="s">
        <v>159</v>
      </c>
      <c r="C96" s="11" t="s">
        <v>138</v>
      </c>
      <c r="D96" s="16">
        <v>2424263.53</v>
      </c>
      <c r="E96" s="17">
        <f>E97+E99</f>
        <v>172.82</v>
      </c>
    </row>
    <row r="97" spans="1:5" ht="37.5" customHeight="1">
      <c r="A97" s="18" t="s">
        <v>4</v>
      </c>
      <c r="B97" s="19" t="s">
        <v>159</v>
      </c>
      <c r="C97" s="11" t="s">
        <v>5</v>
      </c>
      <c r="D97" s="16" t="s">
        <v>162</v>
      </c>
      <c r="E97" s="17">
        <f>E98</f>
        <v>1.2</v>
      </c>
    </row>
    <row r="98" spans="1:5" ht="37.5" customHeight="1">
      <c r="A98" s="18" t="s">
        <v>7</v>
      </c>
      <c r="B98" s="19" t="s">
        <v>159</v>
      </c>
      <c r="C98" s="11" t="s">
        <v>6</v>
      </c>
      <c r="D98" s="16" t="s">
        <v>162</v>
      </c>
      <c r="E98" s="17">
        <v>1.2</v>
      </c>
    </row>
    <row r="99" spans="1:5" ht="26.25">
      <c r="A99" s="18" t="s">
        <v>66</v>
      </c>
      <c r="B99" s="19"/>
      <c r="C99" s="11" t="s">
        <v>8</v>
      </c>
      <c r="D99" s="16"/>
      <c r="E99" s="17">
        <v>171.62</v>
      </c>
    </row>
    <row r="100" spans="1:5" ht="44.25" customHeight="1">
      <c r="A100" s="18" t="s">
        <v>324</v>
      </c>
      <c r="B100" s="19"/>
      <c r="C100" s="11" t="s">
        <v>104</v>
      </c>
      <c r="D100" s="16"/>
      <c r="E100" s="17">
        <f>E101</f>
        <v>22.4</v>
      </c>
    </row>
    <row r="101" spans="1:5" ht="51" customHeight="1">
      <c r="A101" s="18" t="s">
        <v>105</v>
      </c>
      <c r="B101" s="19"/>
      <c r="C101" s="11" t="s">
        <v>106</v>
      </c>
      <c r="D101" s="16"/>
      <c r="E101" s="17">
        <v>22.4</v>
      </c>
    </row>
    <row r="102" spans="1:5" ht="26.25">
      <c r="A102" s="18" t="s">
        <v>325</v>
      </c>
      <c r="B102" s="19" t="s">
        <v>159</v>
      </c>
      <c r="C102" s="11" t="s">
        <v>140</v>
      </c>
      <c r="D102" s="16">
        <v>4793375.09</v>
      </c>
      <c r="E102" s="17">
        <f>E103</f>
        <v>2875.37</v>
      </c>
    </row>
    <row r="103" spans="1:5" ht="42" customHeight="1">
      <c r="A103" s="18" t="s">
        <v>326</v>
      </c>
      <c r="B103" s="19" t="s">
        <v>159</v>
      </c>
      <c r="C103" s="11" t="s">
        <v>141</v>
      </c>
      <c r="D103" s="16">
        <v>4793375.09</v>
      </c>
      <c r="E103" s="17">
        <v>2875.37</v>
      </c>
    </row>
    <row r="104" spans="1:5" ht="16.5" customHeight="1">
      <c r="A104" s="27" t="s">
        <v>327</v>
      </c>
      <c r="B104" s="33" t="s">
        <v>159</v>
      </c>
      <c r="C104" s="30" t="s">
        <v>142</v>
      </c>
      <c r="D104" s="31">
        <v>70674.94</v>
      </c>
      <c r="E104" s="32">
        <f>E106</f>
        <v>2270.15</v>
      </c>
    </row>
    <row r="105" spans="1:5" ht="26.25" hidden="1">
      <c r="A105" s="18" t="s">
        <v>328</v>
      </c>
      <c r="B105" s="19" t="s">
        <v>159</v>
      </c>
      <c r="C105" s="11" t="s">
        <v>143</v>
      </c>
      <c r="D105" s="16" t="s">
        <v>162</v>
      </c>
      <c r="E105" s="17" t="e">
        <f>D105/1000</f>
        <v>#VALUE!</v>
      </c>
    </row>
    <row r="106" spans="1:5" ht="15" customHeight="1">
      <c r="A106" s="18" t="s">
        <v>329</v>
      </c>
      <c r="B106" s="19" t="s">
        <v>159</v>
      </c>
      <c r="C106" s="11" t="s">
        <v>144</v>
      </c>
      <c r="D106" s="16">
        <v>42969.86</v>
      </c>
      <c r="E106" s="17">
        <f>E107</f>
        <v>2270.15</v>
      </c>
    </row>
    <row r="107" spans="1:5" ht="20.25" customHeight="1">
      <c r="A107" s="18" t="s">
        <v>330</v>
      </c>
      <c r="B107" s="19" t="s">
        <v>159</v>
      </c>
      <c r="C107" s="11" t="s">
        <v>145</v>
      </c>
      <c r="D107" s="16">
        <v>42969.86</v>
      </c>
      <c r="E107" s="17">
        <v>2270.15</v>
      </c>
    </row>
    <row r="108" spans="1:5" ht="12.75" hidden="1">
      <c r="A108" s="18" t="s">
        <v>331</v>
      </c>
      <c r="B108" s="19" t="s">
        <v>159</v>
      </c>
      <c r="C108" s="11" t="s">
        <v>146</v>
      </c>
      <c r="D108" s="16" t="s">
        <v>162</v>
      </c>
      <c r="E108" s="17" t="e">
        <f>D108/1000</f>
        <v>#VALUE!</v>
      </c>
    </row>
    <row r="109" spans="1:5" ht="12.75">
      <c r="A109" s="27" t="s">
        <v>332</v>
      </c>
      <c r="B109" s="33" t="s">
        <v>159</v>
      </c>
      <c r="C109" s="30" t="s">
        <v>147</v>
      </c>
      <c r="D109" s="31">
        <v>577804732.8</v>
      </c>
      <c r="E109" s="32">
        <f>E110+E191+E194</f>
        <v>454400.4700000001</v>
      </c>
    </row>
    <row r="110" spans="1:5" ht="37.5" customHeight="1">
      <c r="A110" s="27" t="s">
        <v>333</v>
      </c>
      <c r="B110" s="33" t="s">
        <v>159</v>
      </c>
      <c r="C110" s="30" t="s">
        <v>148</v>
      </c>
      <c r="D110" s="31">
        <v>583788848.69</v>
      </c>
      <c r="E110" s="32">
        <f>E111+E119+E148+E182</f>
        <v>449172.62000000005</v>
      </c>
    </row>
    <row r="111" spans="1:5" ht="29.25" customHeight="1">
      <c r="A111" s="27" t="s">
        <v>334</v>
      </c>
      <c r="B111" s="33" t="s">
        <v>159</v>
      </c>
      <c r="C111" s="30" t="s">
        <v>149</v>
      </c>
      <c r="D111" s="31">
        <v>54187224</v>
      </c>
      <c r="E111" s="32">
        <f>E116</f>
        <v>90</v>
      </c>
    </row>
    <row r="112" spans="1:5" ht="13.5" customHeight="1" hidden="1">
      <c r="A112" s="18" t="s">
        <v>335</v>
      </c>
      <c r="B112" s="19" t="s">
        <v>159</v>
      </c>
      <c r="C112" s="11" t="s">
        <v>150</v>
      </c>
      <c r="D112" s="16" t="s">
        <v>162</v>
      </c>
      <c r="E112" s="17"/>
    </row>
    <row r="113" spans="1:5" ht="12.75" customHeight="1" hidden="1">
      <c r="A113" s="18" t="s">
        <v>336</v>
      </c>
      <c r="B113" s="19" t="s">
        <v>159</v>
      </c>
      <c r="C113" s="11" t="s">
        <v>151</v>
      </c>
      <c r="D113" s="16">
        <v>13746686</v>
      </c>
      <c r="E113" s="17"/>
    </row>
    <row r="114" spans="1:5" ht="15.75" customHeight="1" hidden="1">
      <c r="A114" s="18" t="s">
        <v>337</v>
      </c>
      <c r="B114" s="19" t="s">
        <v>159</v>
      </c>
      <c r="C114" s="11" t="s">
        <v>152</v>
      </c>
      <c r="D114" s="16">
        <v>13746686</v>
      </c>
      <c r="E114" s="17"/>
    </row>
    <row r="115" spans="1:5" ht="20.25" customHeight="1" hidden="1">
      <c r="A115" s="18" t="s">
        <v>338</v>
      </c>
      <c r="B115" s="19" t="s">
        <v>159</v>
      </c>
      <c r="C115" s="11" t="s">
        <v>153</v>
      </c>
      <c r="D115" s="16" t="s">
        <v>162</v>
      </c>
      <c r="E115" s="17"/>
    </row>
    <row r="116" spans="1:5" ht="53.25" customHeight="1">
      <c r="A116" s="18" t="s">
        <v>339</v>
      </c>
      <c r="B116" s="19" t="s">
        <v>159</v>
      </c>
      <c r="C116" s="11" t="s">
        <v>154</v>
      </c>
      <c r="D116" s="16">
        <v>1499508</v>
      </c>
      <c r="E116" s="17">
        <f>E117</f>
        <v>90</v>
      </c>
    </row>
    <row r="117" spans="1:5" ht="39">
      <c r="A117" s="18" t="s">
        <v>340</v>
      </c>
      <c r="B117" s="19" t="s">
        <v>159</v>
      </c>
      <c r="C117" s="11" t="s">
        <v>155</v>
      </c>
      <c r="D117" s="16">
        <v>1499508</v>
      </c>
      <c r="E117" s="17">
        <v>90</v>
      </c>
    </row>
    <row r="118" spans="1:5" ht="39" hidden="1">
      <c r="A118" s="18" t="s">
        <v>341</v>
      </c>
      <c r="B118" s="19" t="s">
        <v>159</v>
      </c>
      <c r="C118" s="11" t="s">
        <v>156</v>
      </c>
      <c r="D118" s="16" t="s">
        <v>162</v>
      </c>
      <c r="E118" s="17" t="e">
        <f>D118/1000</f>
        <v>#VALUE!</v>
      </c>
    </row>
    <row r="119" spans="1:5" ht="33.75" customHeight="1">
      <c r="A119" s="27" t="s">
        <v>342</v>
      </c>
      <c r="B119" s="33" t="s">
        <v>159</v>
      </c>
      <c r="C119" s="30" t="s">
        <v>157</v>
      </c>
      <c r="D119" s="31">
        <v>27585350.01</v>
      </c>
      <c r="E119" s="32">
        <f>E120+E135+E137+E139+E141+E143+E145</f>
        <v>54012.009999999995</v>
      </c>
    </row>
    <row r="120" spans="1:5" ht="39">
      <c r="A120" s="18" t="s">
        <v>67</v>
      </c>
      <c r="B120" s="19"/>
      <c r="C120" s="11" t="s">
        <v>68</v>
      </c>
      <c r="D120" s="16"/>
      <c r="E120" s="17">
        <f>E121</f>
        <v>7642.75</v>
      </c>
    </row>
    <row r="121" spans="1:5" ht="43.5" customHeight="1">
      <c r="A121" s="18" t="s">
        <v>69</v>
      </c>
      <c r="B121" s="19"/>
      <c r="C121" s="11" t="s">
        <v>70</v>
      </c>
      <c r="D121" s="16"/>
      <c r="E121" s="17">
        <v>7642.75</v>
      </c>
    </row>
    <row r="122" spans="1:5" ht="66" hidden="1">
      <c r="A122" s="18" t="s">
        <v>343</v>
      </c>
      <c r="B122" s="19" t="s">
        <v>159</v>
      </c>
      <c r="C122" s="11" t="s">
        <v>165</v>
      </c>
      <c r="D122" s="16" t="s">
        <v>162</v>
      </c>
      <c r="E122" s="17" t="e">
        <f aca="true" t="shared" si="0" ref="E122:E134">D122/1000</f>
        <v>#VALUE!</v>
      </c>
    </row>
    <row r="123" spans="1:5" ht="52.5" hidden="1">
      <c r="A123" s="18" t="s">
        <v>344</v>
      </c>
      <c r="B123" s="19" t="s">
        <v>159</v>
      </c>
      <c r="C123" s="11" t="s">
        <v>166</v>
      </c>
      <c r="D123" s="16" t="s">
        <v>162</v>
      </c>
      <c r="E123" s="17" t="e">
        <f t="shared" si="0"/>
        <v>#VALUE!</v>
      </c>
    </row>
    <row r="124" spans="1:5" ht="39" hidden="1">
      <c r="A124" s="18" t="s">
        <v>345</v>
      </c>
      <c r="B124" s="19" t="s">
        <v>159</v>
      </c>
      <c r="C124" s="11" t="s">
        <v>167</v>
      </c>
      <c r="D124" s="16" t="s">
        <v>162</v>
      </c>
      <c r="E124" s="17" t="e">
        <f t="shared" si="0"/>
        <v>#VALUE!</v>
      </c>
    </row>
    <row r="125" spans="1:5" ht="92.25" hidden="1">
      <c r="A125" s="18" t="s">
        <v>346</v>
      </c>
      <c r="B125" s="19" t="s">
        <v>159</v>
      </c>
      <c r="C125" s="11" t="s">
        <v>168</v>
      </c>
      <c r="D125" s="16" t="s">
        <v>162</v>
      </c>
      <c r="E125" s="17" t="e">
        <f t="shared" si="0"/>
        <v>#VALUE!</v>
      </c>
    </row>
    <row r="126" spans="1:5" ht="78.75" hidden="1">
      <c r="A126" s="18" t="s">
        <v>347</v>
      </c>
      <c r="B126" s="19" t="s">
        <v>159</v>
      </c>
      <c r="C126" s="11" t="s">
        <v>169</v>
      </c>
      <c r="D126" s="16" t="s">
        <v>162</v>
      </c>
      <c r="E126" s="17" t="e">
        <f t="shared" si="0"/>
        <v>#VALUE!</v>
      </c>
    </row>
    <row r="127" spans="1:5" ht="66" hidden="1">
      <c r="A127" s="18" t="s">
        <v>348</v>
      </c>
      <c r="B127" s="19" t="s">
        <v>159</v>
      </c>
      <c r="C127" s="11" t="s">
        <v>170</v>
      </c>
      <c r="D127" s="16" t="s">
        <v>162</v>
      </c>
      <c r="E127" s="17" t="e">
        <f t="shared" si="0"/>
        <v>#VALUE!</v>
      </c>
    </row>
    <row r="128" spans="1:5" ht="66" hidden="1">
      <c r="A128" s="18" t="s">
        <v>349</v>
      </c>
      <c r="B128" s="19" t="s">
        <v>159</v>
      </c>
      <c r="C128" s="11" t="s">
        <v>171</v>
      </c>
      <c r="D128" s="16" t="s">
        <v>162</v>
      </c>
      <c r="E128" s="17" t="e">
        <f t="shared" si="0"/>
        <v>#VALUE!</v>
      </c>
    </row>
    <row r="129" spans="1:5" ht="92.25" hidden="1">
      <c r="A129" s="18" t="s">
        <v>28</v>
      </c>
      <c r="B129" s="19" t="s">
        <v>159</v>
      </c>
      <c r="C129" s="11" t="s">
        <v>172</v>
      </c>
      <c r="D129" s="16" t="s">
        <v>162</v>
      </c>
      <c r="E129" s="17" t="e">
        <f t="shared" si="0"/>
        <v>#VALUE!</v>
      </c>
    </row>
    <row r="130" spans="1:5" ht="52.5" hidden="1">
      <c r="A130" s="18" t="s">
        <v>29</v>
      </c>
      <c r="B130" s="19" t="s">
        <v>159</v>
      </c>
      <c r="C130" s="11" t="s">
        <v>173</v>
      </c>
      <c r="D130" s="16" t="s">
        <v>162</v>
      </c>
      <c r="E130" s="17" t="e">
        <f t="shared" si="0"/>
        <v>#VALUE!</v>
      </c>
    </row>
    <row r="131" spans="1:5" ht="52.5" hidden="1">
      <c r="A131" s="18" t="s">
        <v>30</v>
      </c>
      <c r="B131" s="19" t="s">
        <v>159</v>
      </c>
      <c r="C131" s="11" t="s">
        <v>174</v>
      </c>
      <c r="D131" s="16" t="s">
        <v>162</v>
      </c>
      <c r="E131" s="17" t="e">
        <f t="shared" si="0"/>
        <v>#VALUE!</v>
      </c>
    </row>
    <row r="132" spans="1:5" ht="39" hidden="1">
      <c r="A132" s="18" t="s">
        <v>31</v>
      </c>
      <c r="B132" s="19" t="s">
        <v>159</v>
      </c>
      <c r="C132" s="11" t="s">
        <v>175</v>
      </c>
      <c r="D132" s="16" t="s">
        <v>162</v>
      </c>
      <c r="E132" s="17" t="e">
        <f t="shared" si="0"/>
        <v>#VALUE!</v>
      </c>
    </row>
    <row r="133" spans="1:5" ht="39" hidden="1">
      <c r="A133" s="18" t="s">
        <v>32</v>
      </c>
      <c r="B133" s="19" t="s">
        <v>159</v>
      </c>
      <c r="C133" s="11" t="s">
        <v>176</v>
      </c>
      <c r="D133" s="16" t="s">
        <v>162</v>
      </c>
      <c r="E133" s="17" t="e">
        <f t="shared" si="0"/>
        <v>#VALUE!</v>
      </c>
    </row>
    <row r="134" spans="1:5" ht="66" hidden="1">
      <c r="A134" s="18" t="s">
        <v>33</v>
      </c>
      <c r="B134" s="19" t="s">
        <v>159</v>
      </c>
      <c r="C134" s="11" t="s">
        <v>177</v>
      </c>
      <c r="D134" s="16" t="s">
        <v>162</v>
      </c>
      <c r="E134" s="17" t="e">
        <f t="shared" si="0"/>
        <v>#VALUE!</v>
      </c>
    </row>
    <row r="135" spans="1:5" ht="54" customHeight="1">
      <c r="A135" s="26" t="s">
        <v>27</v>
      </c>
      <c r="B135" s="19"/>
      <c r="C135" s="11" t="s">
        <v>71</v>
      </c>
      <c r="D135" s="16"/>
      <c r="E135" s="17">
        <f>E136</f>
        <v>262.24</v>
      </c>
    </row>
    <row r="136" spans="1:5" ht="54.75" customHeight="1">
      <c r="A136" s="26" t="s">
        <v>27</v>
      </c>
      <c r="B136" s="19"/>
      <c r="C136" s="11" t="s">
        <v>72</v>
      </c>
      <c r="D136" s="16"/>
      <c r="E136" s="17">
        <v>262.24</v>
      </c>
    </row>
    <row r="137" spans="1:5" ht="26.25">
      <c r="A137" s="18" t="s">
        <v>73</v>
      </c>
      <c r="B137" s="19" t="s">
        <v>159</v>
      </c>
      <c r="C137" s="11" t="s">
        <v>74</v>
      </c>
      <c r="D137" s="16">
        <v>680040.2</v>
      </c>
      <c r="E137" s="17">
        <f>E138</f>
        <v>128.5</v>
      </c>
    </row>
    <row r="138" spans="1:5" ht="33" customHeight="1">
      <c r="A138" s="18" t="s">
        <v>75</v>
      </c>
      <c r="B138" s="19" t="s">
        <v>159</v>
      </c>
      <c r="C138" s="11" t="s">
        <v>76</v>
      </c>
      <c r="D138" s="16">
        <v>680040.2</v>
      </c>
      <c r="E138" s="17">
        <v>128.5</v>
      </c>
    </row>
    <row r="139" spans="1:5" ht="55.5" customHeight="1">
      <c r="A139" s="18" t="s">
        <v>25</v>
      </c>
      <c r="B139" s="19"/>
      <c r="C139" s="11" t="s">
        <v>24</v>
      </c>
      <c r="D139" s="16"/>
      <c r="E139" s="17">
        <f>E140</f>
        <v>25000</v>
      </c>
    </row>
    <row r="140" spans="1:5" ht="45" customHeight="1">
      <c r="A140" s="18" t="s">
        <v>26</v>
      </c>
      <c r="B140" s="19"/>
      <c r="C140" s="11" t="s">
        <v>23</v>
      </c>
      <c r="D140" s="16"/>
      <c r="E140" s="17">
        <v>25000</v>
      </c>
    </row>
    <row r="141" spans="1:5" ht="28.5" customHeight="1">
      <c r="A141" s="26" t="s">
        <v>354</v>
      </c>
      <c r="B141" s="19"/>
      <c r="C141" s="11" t="s">
        <v>77</v>
      </c>
      <c r="D141" s="16"/>
      <c r="E141" s="17">
        <f>E142</f>
        <v>3546</v>
      </c>
    </row>
    <row r="142" spans="1:5" ht="29.25" customHeight="1">
      <c r="A142" s="26" t="s">
        <v>355</v>
      </c>
      <c r="B142" s="19"/>
      <c r="C142" s="11" t="s">
        <v>78</v>
      </c>
      <c r="D142" s="16"/>
      <c r="E142" s="17">
        <v>3546</v>
      </c>
    </row>
    <row r="143" spans="1:5" ht="29.25" customHeight="1">
      <c r="A143" s="26" t="s">
        <v>21</v>
      </c>
      <c r="B143" s="19"/>
      <c r="C143" s="11" t="s">
        <v>19</v>
      </c>
      <c r="D143" s="16"/>
      <c r="E143" s="17">
        <f>E144</f>
        <v>941.33</v>
      </c>
    </row>
    <row r="144" spans="1:5" ht="28.5" customHeight="1">
      <c r="A144" s="26" t="s">
        <v>22</v>
      </c>
      <c r="B144" s="19"/>
      <c r="C144" s="11" t="s">
        <v>20</v>
      </c>
      <c r="D144" s="16"/>
      <c r="E144" s="17">
        <v>941.33</v>
      </c>
    </row>
    <row r="145" spans="1:5" ht="16.5" customHeight="1">
      <c r="A145" s="18" t="s">
        <v>34</v>
      </c>
      <c r="B145" s="19" t="s">
        <v>159</v>
      </c>
      <c r="C145" s="11" t="s">
        <v>178</v>
      </c>
      <c r="D145" s="16">
        <v>22182252.81</v>
      </c>
      <c r="E145" s="17">
        <f>E146</f>
        <v>16491.19</v>
      </c>
    </row>
    <row r="146" spans="1:5" ht="12.75">
      <c r="A146" s="18" t="s">
        <v>35</v>
      </c>
      <c r="B146" s="19" t="s">
        <v>159</v>
      </c>
      <c r="C146" s="11" t="s">
        <v>179</v>
      </c>
      <c r="D146" s="16">
        <v>22182252.81</v>
      </c>
      <c r="E146" s="17">
        <v>16491.19</v>
      </c>
    </row>
    <row r="147" spans="1:5" ht="12.75" hidden="1">
      <c r="A147" s="18" t="s">
        <v>36</v>
      </c>
      <c r="B147" s="19" t="s">
        <v>159</v>
      </c>
      <c r="C147" s="11" t="s">
        <v>180</v>
      </c>
      <c r="D147" s="16" t="s">
        <v>162</v>
      </c>
      <c r="E147" s="17" t="e">
        <f>D147/1000</f>
        <v>#VALUE!</v>
      </c>
    </row>
    <row r="148" spans="1:5" ht="29.25" customHeight="1">
      <c r="A148" s="27" t="s">
        <v>37</v>
      </c>
      <c r="B148" s="33" t="s">
        <v>159</v>
      </c>
      <c r="C148" s="30" t="s">
        <v>181</v>
      </c>
      <c r="D148" s="31">
        <v>463699184.34</v>
      </c>
      <c r="E148" s="32">
        <f>E149+E151+E153+E157+E159+E161+E164+E165+E167+E169+E176+E178+E180</f>
        <v>390973.28</v>
      </c>
    </row>
    <row r="149" spans="1:5" ht="30" customHeight="1">
      <c r="A149" s="18" t="s">
        <v>38</v>
      </c>
      <c r="B149" s="19" t="s">
        <v>159</v>
      </c>
      <c r="C149" s="11" t="s">
        <v>182</v>
      </c>
      <c r="D149" s="16">
        <v>47251063.36</v>
      </c>
      <c r="E149" s="17">
        <f>E150</f>
        <v>13443.25</v>
      </c>
    </row>
    <row r="150" spans="1:5" ht="31.5" customHeight="1">
      <c r="A150" s="18" t="s">
        <v>39</v>
      </c>
      <c r="B150" s="19" t="s">
        <v>159</v>
      </c>
      <c r="C150" s="11" t="s">
        <v>183</v>
      </c>
      <c r="D150" s="16">
        <v>47251063.36</v>
      </c>
      <c r="E150" s="17">
        <v>13443.25</v>
      </c>
    </row>
    <row r="151" spans="1:5" ht="26.25">
      <c r="A151" s="18" t="s">
        <v>40</v>
      </c>
      <c r="B151" s="19" t="s">
        <v>159</v>
      </c>
      <c r="C151" s="11" t="s">
        <v>184</v>
      </c>
      <c r="D151" s="16">
        <v>2428542</v>
      </c>
      <c r="E151" s="17">
        <f>E152</f>
        <v>1520</v>
      </c>
    </row>
    <row r="152" spans="1:5" ht="32.25" customHeight="1">
      <c r="A152" s="18" t="s">
        <v>41</v>
      </c>
      <c r="B152" s="19" t="s">
        <v>159</v>
      </c>
      <c r="C152" s="11" t="s">
        <v>185</v>
      </c>
      <c r="D152" s="16">
        <v>2428542</v>
      </c>
      <c r="E152" s="17">
        <v>1520</v>
      </c>
    </row>
    <row r="153" spans="1:5" ht="45" customHeight="1">
      <c r="A153" s="18" t="s">
        <v>87</v>
      </c>
      <c r="B153" s="19" t="s">
        <v>159</v>
      </c>
      <c r="C153" s="11" t="s">
        <v>186</v>
      </c>
      <c r="D153" s="16">
        <v>1441705.8</v>
      </c>
      <c r="E153" s="17">
        <f>E154</f>
        <v>279</v>
      </c>
    </row>
    <row r="154" spans="1:5" ht="42.75" customHeight="1">
      <c r="A154" s="18" t="s">
        <v>88</v>
      </c>
      <c r="B154" s="19" t="s">
        <v>159</v>
      </c>
      <c r="C154" s="11" t="s">
        <v>187</v>
      </c>
      <c r="D154" s="16">
        <v>1441705.8</v>
      </c>
      <c r="E154" s="17">
        <v>279</v>
      </c>
    </row>
    <row r="155" spans="1:5" ht="39" hidden="1">
      <c r="A155" s="18" t="s">
        <v>89</v>
      </c>
      <c r="B155" s="19" t="s">
        <v>159</v>
      </c>
      <c r="C155" s="11" t="s">
        <v>188</v>
      </c>
      <c r="D155" s="16" t="s">
        <v>162</v>
      </c>
      <c r="E155" s="17" t="e">
        <f>D155/1000</f>
        <v>#VALUE!</v>
      </c>
    </row>
    <row r="156" spans="1:5" ht="39" hidden="1">
      <c r="A156" s="18" t="s">
        <v>90</v>
      </c>
      <c r="B156" s="19" t="s">
        <v>159</v>
      </c>
      <c r="C156" s="11" t="s">
        <v>189</v>
      </c>
      <c r="D156" s="16" t="s">
        <v>162</v>
      </c>
      <c r="E156" s="17" t="e">
        <f>D156/1000</f>
        <v>#VALUE!</v>
      </c>
    </row>
    <row r="157" spans="1:5" ht="33" customHeight="1">
      <c r="A157" s="18" t="s">
        <v>91</v>
      </c>
      <c r="B157" s="19" t="s">
        <v>159</v>
      </c>
      <c r="C157" s="11" t="s">
        <v>190</v>
      </c>
      <c r="D157" s="16">
        <v>4542000</v>
      </c>
      <c r="E157" s="17">
        <f>E158</f>
        <v>2811</v>
      </c>
    </row>
    <row r="158" spans="1:5" ht="33.75" customHeight="1">
      <c r="A158" s="18" t="s">
        <v>92</v>
      </c>
      <c r="B158" s="19" t="s">
        <v>159</v>
      </c>
      <c r="C158" s="11" t="s">
        <v>191</v>
      </c>
      <c r="D158" s="16">
        <v>4542000</v>
      </c>
      <c r="E158" s="17">
        <v>2811</v>
      </c>
    </row>
    <row r="159" spans="1:5" ht="39">
      <c r="A159" s="18" t="s">
        <v>93</v>
      </c>
      <c r="B159" s="19" t="s">
        <v>159</v>
      </c>
      <c r="C159" s="11" t="s">
        <v>192</v>
      </c>
      <c r="D159" s="16">
        <v>38679321.04</v>
      </c>
      <c r="E159" s="17">
        <f>E160</f>
        <v>6910</v>
      </c>
    </row>
    <row r="160" spans="1:5" ht="39">
      <c r="A160" s="18" t="s">
        <v>94</v>
      </c>
      <c r="B160" s="19" t="s">
        <v>159</v>
      </c>
      <c r="C160" s="11" t="s">
        <v>193</v>
      </c>
      <c r="D160" s="16">
        <v>38679321.04</v>
      </c>
      <c r="E160" s="17">
        <v>6910</v>
      </c>
    </row>
    <row r="161" spans="1:5" ht="33" customHeight="1">
      <c r="A161" s="18" t="s">
        <v>95</v>
      </c>
      <c r="B161" s="19" t="s">
        <v>159</v>
      </c>
      <c r="C161" s="11" t="s">
        <v>194</v>
      </c>
      <c r="D161" s="16">
        <v>336410744.52</v>
      </c>
      <c r="E161" s="17">
        <f>E162</f>
        <v>330546.69</v>
      </c>
    </row>
    <row r="162" spans="1:5" ht="33" customHeight="1">
      <c r="A162" s="18" t="s">
        <v>96</v>
      </c>
      <c r="B162" s="19" t="s">
        <v>159</v>
      </c>
      <c r="C162" s="11" t="s">
        <v>195</v>
      </c>
      <c r="D162" s="16">
        <v>336410744.52</v>
      </c>
      <c r="E162" s="17">
        <v>330546.69</v>
      </c>
    </row>
    <row r="163" spans="1:5" ht="66" customHeight="1" hidden="1">
      <c r="A163" s="18" t="s">
        <v>97</v>
      </c>
      <c r="B163" s="19" t="s">
        <v>159</v>
      </c>
      <c r="C163" s="11" t="s">
        <v>196</v>
      </c>
      <c r="D163" s="16">
        <v>1674000</v>
      </c>
      <c r="E163" s="17"/>
    </row>
    <row r="164" spans="1:5" ht="63" customHeight="1" hidden="1">
      <c r="A164" s="18" t="s">
        <v>98</v>
      </c>
      <c r="B164" s="19" t="s">
        <v>159</v>
      </c>
      <c r="C164" s="11" t="s">
        <v>197</v>
      </c>
      <c r="D164" s="16">
        <v>1674000</v>
      </c>
      <c r="E164" s="17"/>
    </row>
    <row r="165" spans="1:5" ht="44.25" customHeight="1">
      <c r="A165" s="18" t="s">
        <v>99</v>
      </c>
      <c r="B165" s="19" t="s">
        <v>159</v>
      </c>
      <c r="C165" s="11" t="s">
        <v>198</v>
      </c>
      <c r="D165" s="16">
        <v>13670466.68</v>
      </c>
      <c r="E165" s="17">
        <f>E166</f>
        <v>13790</v>
      </c>
    </row>
    <row r="166" spans="1:5" ht="47.25" customHeight="1">
      <c r="A166" s="18" t="s">
        <v>100</v>
      </c>
      <c r="B166" s="19" t="s">
        <v>159</v>
      </c>
      <c r="C166" s="11" t="s">
        <v>199</v>
      </c>
      <c r="D166" s="16">
        <v>13670466.68</v>
      </c>
      <c r="E166" s="17">
        <v>13790</v>
      </c>
    </row>
    <row r="167" spans="1:5" ht="68.25" customHeight="1">
      <c r="A167" s="18" t="s">
        <v>101</v>
      </c>
      <c r="B167" s="19" t="s">
        <v>159</v>
      </c>
      <c r="C167" s="11" t="s">
        <v>200</v>
      </c>
      <c r="D167" s="16">
        <v>2134435.07</v>
      </c>
      <c r="E167" s="17">
        <f>E168</f>
        <v>2040.18</v>
      </c>
    </row>
    <row r="168" spans="1:5" ht="66.75" customHeight="1">
      <c r="A168" s="18" t="s">
        <v>102</v>
      </c>
      <c r="B168" s="19" t="s">
        <v>159</v>
      </c>
      <c r="C168" s="11" t="s">
        <v>201</v>
      </c>
      <c r="D168" s="16">
        <v>2134435.07</v>
      </c>
      <c r="E168" s="17">
        <v>2040.18</v>
      </c>
    </row>
    <row r="169" spans="1:5" ht="84" customHeight="1">
      <c r="A169" s="18" t="s">
        <v>114</v>
      </c>
      <c r="B169" s="19" t="s">
        <v>159</v>
      </c>
      <c r="C169" s="11" t="s">
        <v>202</v>
      </c>
      <c r="D169" s="16">
        <v>4986000</v>
      </c>
      <c r="E169" s="17">
        <f>E170</f>
        <v>12401.33</v>
      </c>
    </row>
    <row r="170" spans="1:5" ht="84" customHeight="1">
      <c r="A170" s="18" t="s">
        <v>115</v>
      </c>
      <c r="B170" s="19" t="s">
        <v>159</v>
      </c>
      <c r="C170" s="11" t="s">
        <v>203</v>
      </c>
      <c r="D170" s="16">
        <v>4986000</v>
      </c>
      <c r="E170" s="17">
        <v>12401.33</v>
      </c>
    </row>
    <row r="171" spans="1:5" ht="92.25" hidden="1">
      <c r="A171" s="18" t="s">
        <v>116</v>
      </c>
      <c r="B171" s="19" t="s">
        <v>159</v>
      </c>
      <c r="C171" s="11" t="s">
        <v>204</v>
      </c>
      <c r="D171" s="16" t="s">
        <v>162</v>
      </c>
      <c r="E171" s="17" t="e">
        <f>D171/1000</f>
        <v>#VALUE!</v>
      </c>
    </row>
    <row r="172" spans="1:5" ht="66" hidden="1">
      <c r="A172" s="18" t="s">
        <v>117</v>
      </c>
      <c r="B172" s="19" t="s">
        <v>159</v>
      </c>
      <c r="C172" s="11" t="s">
        <v>205</v>
      </c>
      <c r="D172" s="16" t="s">
        <v>162</v>
      </c>
      <c r="E172" s="17" t="e">
        <f>D172/1000</f>
        <v>#VALUE!</v>
      </c>
    </row>
    <row r="173" spans="1:5" ht="66" hidden="1">
      <c r="A173" s="18" t="s">
        <v>118</v>
      </c>
      <c r="B173" s="19" t="s">
        <v>159</v>
      </c>
      <c r="C173" s="11" t="s">
        <v>206</v>
      </c>
      <c r="D173" s="16" t="s">
        <v>162</v>
      </c>
      <c r="E173" s="17" t="e">
        <f>D173/1000</f>
        <v>#VALUE!</v>
      </c>
    </row>
    <row r="174" spans="1:5" ht="39" hidden="1">
      <c r="A174" s="18" t="s">
        <v>119</v>
      </c>
      <c r="B174" s="19" t="s">
        <v>159</v>
      </c>
      <c r="C174" s="11" t="s">
        <v>207</v>
      </c>
      <c r="D174" s="16" t="s">
        <v>162</v>
      </c>
      <c r="E174" s="17" t="e">
        <f>D174/1000</f>
        <v>#VALUE!</v>
      </c>
    </row>
    <row r="175" spans="1:5" ht="39" hidden="1">
      <c r="A175" s="18" t="s">
        <v>120</v>
      </c>
      <c r="B175" s="19" t="s">
        <v>159</v>
      </c>
      <c r="C175" s="11" t="s">
        <v>208</v>
      </c>
      <c r="D175" s="16" t="s">
        <v>162</v>
      </c>
      <c r="E175" s="17" t="e">
        <f>D175/1000</f>
        <v>#VALUE!</v>
      </c>
    </row>
    <row r="176" spans="1:5" ht="61.5" customHeight="1">
      <c r="A176" s="18" t="s">
        <v>109</v>
      </c>
      <c r="B176" s="19"/>
      <c r="C176" s="11" t="s">
        <v>110</v>
      </c>
      <c r="D176" s="16"/>
      <c r="E176" s="17">
        <f>E177</f>
        <v>1070.2</v>
      </c>
    </row>
    <row r="177" spans="1:5" ht="78.75">
      <c r="A177" s="18" t="s">
        <v>111</v>
      </c>
      <c r="B177" s="19"/>
      <c r="C177" s="11" t="s">
        <v>112</v>
      </c>
      <c r="D177" s="16"/>
      <c r="E177" s="17">
        <v>1070.2</v>
      </c>
    </row>
    <row r="178" spans="1:5" ht="26.25">
      <c r="A178" s="18" t="s">
        <v>121</v>
      </c>
      <c r="B178" s="19" t="s">
        <v>159</v>
      </c>
      <c r="C178" s="11" t="s">
        <v>209</v>
      </c>
      <c r="D178" s="16">
        <v>7014000</v>
      </c>
      <c r="E178" s="17">
        <f>E179</f>
        <v>4095.92</v>
      </c>
    </row>
    <row r="179" spans="1:5" ht="39">
      <c r="A179" s="18" t="s">
        <v>122</v>
      </c>
      <c r="B179" s="19" t="s">
        <v>159</v>
      </c>
      <c r="C179" s="11" t="s">
        <v>210</v>
      </c>
      <c r="D179" s="16">
        <v>7014000</v>
      </c>
      <c r="E179" s="17">
        <v>4095.92</v>
      </c>
    </row>
    <row r="180" spans="1:5" ht="66">
      <c r="A180" s="18" t="s">
        <v>17</v>
      </c>
      <c r="B180" s="19"/>
      <c r="C180" s="11" t="s">
        <v>15</v>
      </c>
      <c r="D180" s="16"/>
      <c r="E180" s="17">
        <f>E181</f>
        <v>2065.71</v>
      </c>
    </row>
    <row r="181" spans="1:5" ht="60" customHeight="1">
      <c r="A181" s="18" t="s">
        <v>18</v>
      </c>
      <c r="B181" s="19"/>
      <c r="C181" s="11" t="s">
        <v>16</v>
      </c>
      <c r="D181" s="16"/>
      <c r="E181" s="17">
        <v>2065.71</v>
      </c>
    </row>
    <row r="182" spans="1:5" ht="12.75">
      <c r="A182" s="27" t="s">
        <v>123</v>
      </c>
      <c r="B182" s="33" t="s">
        <v>159</v>
      </c>
      <c r="C182" s="30" t="s">
        <v>211</v>
      </c>
      <c r="D182" s="31">
        <v>38019018.6</v>
      </c>
      <c r="E182" s="32">
        <f>E183+E185+E187+E189</f>
        <v>4097.33</v>
      </c>
    </row>
    <row r="183" spans="1:5" ht="52.5">
      <c r="A183" s="18" t="s">
        <v>124</v>
      </c>
      <c r="B183" s="19" t="s">
        <v>159</v>
      </c>
      <c r="C183" s="11" t="s">
        <v>212</v>
      </c>
      <c r="D183" s="16">
        <v>408000</v>
      </c>
      <c r="E183" s="17">
        <f>E184</f>
        <v>2926</v>
      </c>
    </row>
    <row r="184" spans="1:5" ht="53.25" customHeight="1">
      <c r="A184" s="18" t="s">
        <v>125</v>
      </c>
      <c r="B184" s="19" t="s">
        <v>159</v>
      </c>
      <c r="C184" s="11" t="s">
        <v>213</v>
      </c>
      <c r="D184" s="16">
        <v>408000</v>
      </c>
      <c r="E184" s="17">
        <v>2926</v>
      </c>
    </row>
    <row r="185" spans="1:5" ht="60" customHeight="1">
      <c r="A185" s="18" t="s">
        <v>126</v>
      </c>
      <c r="B185" s="19" t="s">
        <v>159</v>
      </c>
      <c r="C185" s="11" t="s">
        <v>214</v>
      </c>
      <c r="D185" s="16">
        <v>1199900</v>
      </c>
      <c r="E185" s="17">
        <f>E186</f>
        <v>1058.1</v>
      </c>
    </row>
    <row r="186" spans="1:5" ht="39">
      <c r="A186" s="18" t="s">
        <v>127</v>
      </c>
      <c r="B186" s="19" t="s">
        <v>159</v>
      </c>
      <c r="C186" s="11" t="s">
        <v>215</v>
      </c>
      <c r="D186" s="16">
        <v>1199900</v>
      </c>
      <c r="E186" s="17">
        <v>1058.1</v>
      </c>
    </row>
    <row r="187" spans="1:5" ht="66">
      <c r="A187" s="18" t="s">
        <v>79</v>
      </c>
      <c r="B187" s="19"/>
      <c r="C187" s="11" t="s">
        <v>80</v>
      </c>
      <c r="D187" s="16"/>
      <c r="E187" s="17">
        <f>E188</f>
        <v>13.23</v>
      </c>
    </row>
    <row r="188" spans="1:5" ht="66">
      <c r="A188" s="18" t="s">
        <v>82</v>
      </c>
      <c r="B188" s="19"/>
      <c r="C188" s="11" t="s">
        <v>81</v>
      </c>
      <c r="D188" s="16"/>
      <c r="E188" s="17">
        <v>13.23</v>
      </c>
    </row>
    <row r="189" spans="1:5" ht="51" customHeight="1">
      <c r="A189" s="18" t="s">
        <v>11</v>
      </c>
      <c r="B189" s="19"/>
      <c r="C189" s="11" t="s">
        <v>12</v>
      </c>
      <c r="D189" s="16"/>
      <c r="E189" s="17">
        <f>E190</f>
        <v>100</v>
      </c>
    </row>
    <row r="190" spans="1:5" ht="52.5">
      <c r="A190" s="18" t="s">
        <v>14</v>
      </c>
      <c r="B190" s="19"/>
      <c r="C190" s="11" t="s">
        <v>13</v>
      </c>
      <c r="D190" s="16"/>
      <c r="E190" s="17">
        <v>100</v>
      </c>
    </row>
    <row r="191" spans="1:5" ht="12.75">
      <c r="A191" s="27" t="s">
        <v>83</v>
      </c>
      <c r="B191" s="19"/>
      <c r="C191" s="30" t="s">
        <v>84</v>
      </c>
      <c r="D191" s="31"/>
      <c r="E191" s="32">
        <f>E192+E193</f>
        <v>5730.59</v>
      </c>
    </row>
    <row r="192" spans="1:5" ht="40.5" customHeight="1">
      <c r="A192" s="18" t="s">
        <v>10</v>
      </c>
      <c r="B192" s="19" t="s">
        <v>159</v>
      </c>
      <c r="C192" s="11" t="s">
        <v>86</v>
      </c>
      <c r="D192" s="16">
        <v>298071.74</v>
      </c>
      <c r="E192" s="17">
        <v>1822.11</v>
      </c>
    </row>
    <row r="193" spans="1:5" ht="32.25" customHeight="1">
      <c r="A193" s="18" t="s">
        <v>85</v>
      </c>
      <c r="B193" s="19"/>
      <c r="C193" s="11" t="s">
        <v>9</v>
      </c>
      <c r="D193" s="16"/>
      <c r="E193" s="17">
        <v>3908.48</v>
      </c>
    </row>
    <row r="194" spans="1:5" ht="42.75" customHeight="1">
      <c r="A194" s="27" t="s">
        <v>254</v>
      </c>
      <c r="B194" s="33" t="s">
        <v>159</v>
      </c>
      <c r="C194" s="30" t="s">
        <v>216</v>
      </c>
      <c r="D194" s="31">
        <v>-5984115.89</v>
      </c>
      <c r="E194" s="32">
        <f>E195</f>
        <v>-502.74</v>
      </c>
    </row>
    <row r="195" spans="1:5" ht="51.75" customHeight="1" thickBot="1">
      <c r="A195" s="18" t="s">
        <v>255</v>
      </c>
      <c r="B195" s="19" t="s">
        <v>159</v>
      </c>
      <c r="C195" s="11" t="s">
        <v>217</v>
      </c>
      <c r="D195" s="16">
        <v>-5984115.89</v>
      </c>
      <c r="E195" s="17">
        <v>-502.74</v>
      </c>
    </row>
    <row r="196" spans="2:8" s="7" customFormat="1" ht="12.75">
      <c r="B196" s="12"/>
      <c r="C196" s="20"/>
      <c r="D196" s="21"/>
      <c r="E196" s="22"/>
      <c r="F196" s="8"/>
      <c r="G196" s="8"/>
      <c r="H196" s="8"/>
    </row>
  </sheetData>
  <sheetProtection/>
  <mergeCells count="10">
    <mergeCell ref="B13:C13"/>
    <mergeCell ref="B10:C12"/>
    <mergeCell ref="D10:D12"/>
    <mergeCell ref="E10:E12"/>
    <mergeCell ref="C1:E2"/>
    <mergeCell ref="A6:E6"/>
    <mergeCell ref="A7:E7"/>
    <mergeCell ref="A10:A12"/>
    <mergeCell ref="A4:E4"/>
    <mergeCell ref="A5:E5"/>
  </mergeCells>
  <printOptions/>
  <pageMargins left="0.7874015748031497" right="0.5905511811023623" top="0.7874015748031497" bottom="0.5905511811023623" header="0" footer="0"/>
  <pageSetup fitToHeight="0" fitToWidth="1"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2014-04-04T10:46:48Z</cp:lastPrinted>
  <dcterms:created xsi:type="dcterms:W3CDTF">1999-06-18T11:49:53Z</dcterms:created>
  <dcterms:modified xsi:type="dcterms:W3CDTF">2014-04-04T10:46:52Z</dcterms:modified>
  <cp:category/>
  <cp:version/>
  <cp:contentType/>
  <cp:contentStatus/>
</cp:coreProperties>
</file>