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480" windowHeight="115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<sst xmlns="http://schemas.openxmlformats.org/spreadsheetml/2006/main" count="203" uniqueCount="116">
  <si>
    <t>№п/п</t>
  </si>
  <si>
    <t>Всего</t>
  </si>
  <si>
    <t>год</t>
  </si>
  <si>
    <t xml:space="preserve">ВСЕГО </t>
  </si>
  <si>
    <t>Ответственный исполнитель, соисполнитель</t>
  </si>
  <si>
    <t xml:space="preserve">                                                                                                                                            Приложение 7</t>
  </si>
  <si>
    <t>комитет экономики администрации Добринского муниципального района</t>
  </si>
  <si>
    <t>ВСЕГО</t>
  </si>
  <si>
    <t>Ответственный исполнитель: комитет ЖКХ , строительства и дорожного хозяйства</t>
  </si>
  <si>
    <t>комитет  экономики</t>
  </si>
  <si>
    <t xml:space="preserve">соисполнитель: учреждения отдела образования </t>
  </si>
  <si>
    <t>Основное мероприятие1 подпрограммы 1 Капитальный ремонт  учреждений образования: в том числе:</t>
  </si>
  <si>
    <t>Капитальный ремонт здания МБОУ СОШ  Талицкий Чамлык (облицовка стен сайдингом с утеплением, замена кровли из асбестоцементных листов на кровлю из профлиста)</t>
  </si>
  <si>
    <t>Строительство  детского  сада  в                          п. Добринка</t>
  </si>
  <si>
    <t>Отдел  образования  администрации  Добринского  муниципального  района</t>
  </si>
  <si>
    <t>Пристройка столовой на сто посадочных  мест в МБОУ СОШ п.Петровский</t>
  </si>
  <si>
    <t>МБОУ  СОШ п.Петровский</t>
  </si>
  <si>
    <t>Подпрограмма 2 "Развитие  автомобильных дорог местного значения Добринского муниципального района"</t>
  </si>
  <si>
    <r>
      <t>О</t>
    </r>
    <r>
      <rPr>
        <b/>
        <sz val="11"/>
        <color indexed="8"/>
        <rFont val="Times New Roman"/>
        <family val="1"/>
      </rPr>
      <t>сновное мероприятие 1подпрограммы 2 Капитальный  ремонт  автомобильных дорог в том числе:</t>
    </r>
  </si>
  <si>
    <t>комитет ЖКХ , строительства и дорожного хозяйства</t>
  </si>
  <si>
    <r>
      <t>О</t>
    </r>
    <r>
      <rPr>
        <b/>
        <sz val="11"/>
        <color indexed="8"/>
        <rFont val="Times New Roman"/>
        <family val="1"/>
      </rPr>
      <t>сновное мероприятие 2 подпрограммы 2 Капитальный  ремонт  автомобильных дорог в том числе:</t>
    </r>
  </si>
  <si>
    <t>содержание  автомобильных  дорог</t>
  </si>
  <si>
    <r>
      <t>О</t>
    </r>
    <r>
      <rPr>
        <b/>
        <sz val="11"/>
        <color indexed="8"/>
        <rFont val="Times New Roman"/>
        <family val="1"/>
      </rPr>
      <t>сновное мероприятие 3 подпрограммы 2 Капитальный  ремонт  автомобильных дорог в том числе:</t>
    </r>
  </si>
  <si>
    <t>субсидии из бюджета муниципального района на компенсацию выпадающих доходов, возни-                     кающих вследствие регулирования тарифов на перевозку пассажиров автомобильным транспортом общего пользования на территории Добринского муниципального района  ОАО " Добринское  АТП"</t>
  </si>
  <si>
    <t>Программа " Обеспечение  населения Добринского муниципального   района качественной инфраструктурой  и услугами  жилищно-коммунального хозяйства                       на  2014-2020 годы"</t>
  </si>
  <si>
    <t>Муниципальное автономное учреждение культуры "Добринский межпоселенческий центр культуры и досуга"</t>
  </si>
  <si>
    <t>учреждение отдела образования  - МБОУ СОШ с. Талицкий Чамлык</t>
  </si>
  <si>
    <t>Капитальный ремонт здания ДК п.Добринка (ремонт фасада с заменой окон, выполнение общестроительных работ в большом зале здания)</t>
  </si>
  <si>
    <t>Основное  мероприятие 2 подпрограммы 1   Строительство объектов учреждений образования в том числе:</t>
  </si>
  <si>
    <t>приобретение основных средств</t>
  </si>
  <si>
    <t>5.</t>
  </si>
  <si>
    <t xml:space="preserve">Подпрограмма 1 "Строительство, реконструкция, капитальный  ремонт объектов социальной сферы и муниципального жилого фонда,   организация газоснабжения Добринского муниципального района".  </t>
  </si>
  <si>
    <t>Основное  мероприятие 1 подпрограммы1 Выполнение  плановых заданий по строительству и капитальному ремонту  объектов муниципального фонда</t>
  </si>
  <si>
    <t>Кооректировка схем территориального планирования, генеральных планови правил землепользования и застройки</t>
  </si>
  <si>
    <t>Взносы на капитальный ремонт  муниципальных квартир</t>
  </si>
  <si>
    <t>Субсидии на софинансирование рабрт по капитальному ремонту многоквартирных домов</t>
  </si>
  <si>
    <t>Капитальный  ремонт многоквартирного домав д.Заря Мазейского сельсовета</t>
  </si>
  <si>
    <t>Капитальный   ремонт с перепланировкой помещения  бывшего общежития под жилые квартиры(1-4комн.,2-я-3комн.) в с.Салтычки</t>
  </si>
  <si>
    <t>Ремонт    четырехквартирного жилого дома в с.Хворостянка</t>
  </si>
  <si>
    <t xml:space="preserve"> комитет ЖКХ , строительства и дорожного хозяйства</t>
  </si>
  <si>
    <t>Березнеговатский сельсовет  с.Березнеговатка, ул. Заречная</t>
  </si>
  <si>
    <t>Березнеговатский  сельсовет  с.Березнеговатка , ул.Полевая</t>
  </si>
  <si>
    <t>Богородицкий  сельсовет с.Богородица, ул.Богородицкая</t>
  </si>
  <si>
    <t>Верхнематренский сельсовет с.Верхняя Матренка, ул. Интернациональная</t>
  </si>
  <si>
    <t>Демшинский сельсовет д.Паннино-Липецкое, ул.Луговая</t>
  </si>
  <si>
    <t>Добринский сельсовет п.Добринка,   ул.Обухова</t>
  </si>
  <si>
    <t>Добринский   сельсовет п.Добринка, ул.Некрасова</t>
  </si>
  <si>
    <t>Ямочный  ремонт улиц п.Добринка</t>
  </si>
  <si>
    <t>Дуровский сельсовет с.Отскочное, ул.Васильевская</t>
  </si>
  <si>
    <t>Дуровский сельсовет с.Дурово, ул.Садовая</t>
  </si>
  <si>
    <t>Дубовской сельсовет д.Софьино,   ул.Лермонтова</t>
  </si>
  <si>
    <t>Каверинский сельсовет с.Паршиновка,   ул.Октябрьская</t>
  </si>
  <si>
    <t>Каверинский сельсовет с.Паршиновка,   ул.Молодежная</t>
  </si>
  <si>
    <t>Мазейский сельсовет  с.Мазейка, ул.Центральная</t>
  </si>
  <si>
    <t>Нижнематренский  сельсовет  с.Ольховка, ул.Конечная</t>
  </si>
  <si>
    <t>Нижнематренский  сельсовет  с. Нижняя  Матренка, ул.Садовая</t>
  </si>
  <si>
    <t>Новочеркутинский  сельсовет с.Новочеркутино, ул.Центральная</t>
  </si>
  <si>
    <t>Павловский сельсовет  с.Георгиевка</t>
  </si>
  <si>
    <t>Петровский сельсовет  с.Петровский (ул.Заречная,ул.Гагарина,ул.Мира,ул.Первомайская)</t>
  </si>
  <si>
    <t>Пушкинский  сельсовет  д.Заря, ул.Заречная</t>
  </si>
  <si>
    <t>Среднематренский  сельсовет д.Коновка  ул.Пролетарская</t>
  </si>
  <si>
    <t>Талицкий  сельсоветс.Талицкий Чамлык, ул.Юбилейная</t>
  </si>
  <si>
    <t>,</t>
  </si>
  <si>
    <t xml:space="preserve">Тихвинский сельсовет с.Большая Плавица, ул. Центральная </t>
  </si>
  <si>
    <t>Тихвинский сельсовет д.Покровка, ул.Цветочная</t>
  </si>
  <si>
    <t>Тихвинский   сельсовет с.Большая  Плавица, ул.Центральная,с.Тихвинка, ул.Садовая; с.Боровское, ул.Калинина</t>
  </si>
  <si>
    <t>Хворостянский сельсовет ст.Хворостянка, ул.Народная,ул.Октябрьская,ул.Транспортная, ул.Первомайская, ул.Железнодорожная,  ул,Ленинская</t>
  </si>
  <si>
    <t>Хворостянский  сельсовет  д.Ольшанка,с.Никольское,с.Падворские Выселки</t>
  </si>
  <si>
    <t>Основное мероприятие2 подпрограммы 2  Капитальный ремонт и ремонт  дворовых территорий:</t>
  </si>
  <si>
    <t>с/п Богородицкий сельсовет ст.Плавица ул.Строителей д.12-д.16, д.13-д.10, д.18, д.11, д.2а, д.6, д.8.,д2-д.7</t>
  </si>
  <si>
    <t>с/п  Дубовской  сельсоветд.Софьино, ул.Молодежная  с д.1 по д.15</t>
  </si>
  <si>
    <t>Основное мероприятие2  подпрограммы 3 Строительство автомобильных дорог</t>
  </si>
  <si>
    <t>разработка ПСД на строительство  а/д                        д. Покровка-ст. Плавица</t>
  </si>
  <si>
    <t>разработка ПСД на строительство   объездной  дороги  южного  участка  п. Добринка</t>
  </si>
  <si>
    <t>Подпрограмма 3 "Энергосбережение  и повышение энергетической  эффективности Добринского муниципального района</t>
  </si>
  <si>
    <t>ответственный  исполнитекль: комитет ЖКХ , строительства и дорожного хозяйства</t>
  </si>
  <si>
    <t>отдел образования</t>
  </si>
  <si>
    <r>
      <t xml:space="preserve">Основное мероприятие 1 подпрограммы 3 </t>
    </r>
    <r>
      <rPr>
        <sz val="11"/>
        <color indexed="8"/>
        <rFont val="Times New Roman"/>
        <family val="1"/>
      </rPr>
      <t>Замена котлов «Ишма» на котлы с большим КПД</t>
    </r>
  </si>
  <si>
    <r>
      <t xml:space="preserve">Основное мероприятие 2 подпрограммы 3 </t>
    </r>
    <r>
      <rPr>
        <sz val="11"/>
        <color indexed="8"/>
        <rFont val="Times New Roman"/>
        <family val="1"/>
      </rPr>
      <t>Установка автоматического теплового пункта в котельной администрации Добринского муниципального района</t>
    </r>
  </si>
  <si>
    <r>
      <t xml:space="preserve"> </t>
    </r>
    <r>
      <rPr>
        <b/>
        <sz val="11"/>
        <color indexed="8"/>
        <rFont val="Times New Roman"/>
        <family val="1"/>
      </rPr>
      <t>Основное мероприятие 3 подпрограммы 3</t>
    </r>
    <r>
      <rPr>
        <sz val="11"/>
        <color indexed="8"/>
        <rFont val="Times New Roman"/>
        <family val="1"/>
      </rPr>
      <t xml:space="preserve">     Субсидии  на софинансирование  работ  по  переводу  многоквартирных  домов  на  индивидуальные  источники теплоснабжения</t>
    </r>
  </si>
  <si>
    <r>
      <t xml:space="preserve">Основное мероприятие 4  подпрограммы 3 </t>
    </r>
    <r>
      <rPr>
        <sz val="11"/>
        <color indexed="8"/>
        <rFont val="Times New Roman"/>
        <family val="1"/>
      </rPr>
      <t>Замена  сетевых  насосов в котельной адми-  нистрации Добринского муниипального района</t>
    </r>
  </si>
  <si>
    <r>
      <t xml:space="preserve">Основное мероприятие 5  подпрограммы 3 </t>
    </r>
    <r>
      <rPr>
        <sz val="11"/>
        <color indexed="8"/>
        <rFont val="Times New Roman"/>
        <family val="1"/>
      </rPr>
      <t>приобретение  резервных питания (генераторов )  для  котельных</t>
    </r>
  </si>
  <si>
    <t>Установка  теплоотражателей за радиаторами батарей в общеобразовательных  школах.</t>
  </si>
  <si>
    <r>
      <t xml:space="preserve">Основное мероприятие 6  подпрограммы 3   </t>
    </r>
    <r>
      <rPr>
        <sz val="11"/>
        <color indexed="8"/>
        <rFont val="Times New Roman"/>
        <family val="1"/>
      </rPr>
      <t>Содержание и  тепло, энергоснабжение  котельных</t>
    </r>
  </si>
  <si>
    <t>приобретение резервных  источников  питания (генераторов)  для  котельных</t>
  </si>
  <si>
    <t>Подпрограмма 4 "Строительство ,  содержание  и ремонт  инженерных  сетей  водоснабжения  и  водоотведения  Добринского  муниципального  района"</t>
  </si>
  <si>
    <t xml:space="preserve">Основное мероприятие 1подпрограммы 4  Строительство  и  ремонт   объектов  водоснабжения  </t>
  </si>
  <si>
    <t>изготовление  проектно-сметной  документации   на  строительство  сетей  водоснабжения  , артезианских  скважин</t>
  </si>
  <si>
    <t>с. Мазейка  ул. Заречная 2км</t>
  </si>
  <si>
    <t>ст. Хворостянка  ул. Заводская  0,3км</t>
  </si>
  <si>
    <t>с. Талицкий чамлык  ул. Садовая 1,2км.</t>
  </si>
  <si>
    <t>п. Добринка  ул.  Макаренкова  0,4км.</t>
  </si>
  <si>
    <t>п. Добринка  м-н " Северный2 0,9 км.</t>
  </si>
  <si>
    <t>разработка  проекта  водоснабжения с/п  Талицкий  сельсовет</t>
  </si>
  <si>
    <t>артскважин с. Мазейка  и с. Салтычки</t>
  </si>
  <si>
    <t>строительство   объектов  водоснабжения (софинансирование)</t>
  </si>
  <si>
    <t>артскважин с. Мазейка и с. Салтычки</t>
  </si>
  <si>
    <t>ремонт сетей  водоснабжения,  замена  насосов</t>
  </si>
  <si>
    <t xml:space="preserve">Основное мероприятие 2подпрограммы 4  Строительство  и  ремонт   объектов  водоотведения  </t>
  </si>
  <si>
    <t>изготовление  проектно-сметной  документации   на  реконструкцию  очистных  сооружений     в   с. Дубовое</t>
  </si>
  <si>
    <t>реконструкция КНС №40 и № 50  в  с/п   Дубовской  сельсовет</t>
  </si>
  <si>
    <t>реконструкция  очистных  сооружений  в  с/п   Дубовской  сельсовет</t>
  </si>
  <si>
    <t>% исполнения</t>
  </si>
  <si>
    <t>Годовой план</t>
  </si>
  <si>
    <t>Факт</t>
  </si>
  <si>
    <t>Расходы отчетного периода 1 квартал 2015 год</t>
  </si>
  <si>
    <t>Причины низкого освоениясредств районного бюджета*</t>
  </si>
  <si>
    <t>* 1Указывается причина низкого освоения средств районного  бюджета при кассовых расходах менее 95% - по итогам отчетного года.</t>
  </si>
  <si>
    <t>( наименование  ответственного исполнителя )</t>
  </si>
  <si>
    <t>____________________________________</t>
  </si>
  <si>
    <t>Нечепуренко Н.Е.</t>
  </si>
  <si>
    <t>(подпись)</t>
  </si>
  <si>
    <t>(расшифровка подписи)</t>
  </si>
  <si>
    <t>06.04.2015г.</t>
  </si>
  <si>
    <t>Наименование подпрограмм, основных мероприятий</t>
  </si>
  <si>
    <t>Отчет  о ходе выполнения муниципальной   программы "  Обеспечение  населения Добринского муниципального района  качественной  инфраструктурой  и услугами  жилищно-коммунального  хозяйства  на 2014-2020годы" за счет средств муниципального бюджета за                1 квартал 2015 года.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</si>
</sst>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u val="single"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u val="single"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/>
      <right style="thin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0" fillId="32" borderId="0" xfId="0" applyFont="1" applyFill="1" applyAlignment="1">
      <alignment/>
    </xf>
    <xf numFmtId="0" fontId="0" fillId="0" borderId="11" xfId="0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2" fontId="46" fillId="0" borderId="10" xfId="0" applyNumberFormat="1" applyFont="1" applyBorder="1" applyAlignment="1">
      <alignment vertical="center"/>
    </xf>
    <xf numFmtId="2" fontId="46" fillId="0" borderId="10" xfId="0" applyNumberFormat="1" applyFont="1" applyBorder="1" applyAlignment="1">
      <alignment horizontal="center" vertical="center"/>
    </xf>
    <xf numFmtId="164" fontId="4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2" fontId="46" fillId="34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2" fontId="46" fillId="9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3" fillId="0" borderId="19" xfId="0" applyFont="1" applyBorder="1" applyAlignment="1">
      <alignment vertical="center" wrapText="1"/>
    </xf>
    <xf numFmtId="0" fontId="47" fillId="33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32" borderId="10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46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 wrapText="1"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0" fontId="46" fillId="34" borderId="10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vertical="center"/>
    </xf>
    <xf numFmtId="164" fontId="51" fillId="33" borderId="10" xfId="0" applyNumberFormat="1" applyFont="1" applyFill="1" applyBorder="1" applyAlignment="1">
      <alignment horizontal="center" vertical="center"/>
    </xf>
    <xf numFmtId="164" fontId="52" fillId="33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/>
    </xf>
    <xf numFmtId="2" fontId="46" fillId="33" borderId="10" xfId="0" applyNumberFormat="1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164" fontId="0" fillId="34" borderId="10" xfId="0" applyNumberFormat="1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2" fontId="51" fillId="33" borderId="10" xfId="0" applyNumberFormat="1" applyFont="1" applyFill="1" applyBorder="1" applyAlignment="1">
      <alignment vertical="center"/>
    </xf>
    <xf numFmtId="2" fontId="48" fillId="33" borderId="10" xfId="0" applyNumberFormat="1" applyFont="1" applyFill="1" applyBorder="1" applyAlignment="1">
      <alignment vertical="center"/>
    </xf>
    <xf numFmtId="2" fontId="46" fillId="33" borderId="10" xfId="0" applyNumberFormat="1" applyFont="1" applyFill="1" applyBorder="1" applyAlignment="1">
      <alignment vertical="center"/>
    </xf>
    <xf numFmtId="0" fontId="52" fillId="0" borderId="21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3" xfId="0" applyFont="1" applyBorder="1" applyAlignment="1">
      <alignment horizont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2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0" fillId="9" borderId="22" xfId="0" applyFont="1" applyFill="1" applyBorder="1" applyAlignment="1">
      <alignment horizontal="center" vertical="center" wrapText="1"/>
    </xf>
    <xf numFmtId="0" fontId="10" fillId="9" borderId="23" xfId="0" applyFont="1" applyFill="1" applyBorder="1" applyAlignment="1">
      <alignment horizontal="center" vertical="center" wrapText="1"/>
    </xf>
    <xf numFmtId="0" fontId="10" fillId="9" borderId="24" xfId="0" applyFont="1" applyFill="1" applyBorder="1" applyAlignment="1">
      <alignment horizontal="center" vertical="center" wrapText="1"/>
    </xf>
    <xf numFmtId="0" fontId="10" fillId="9" borderId="16" xfId="0" applyFont="1" applyFill="1" applyBorder="1" applyAlignment="1">
      <alignment horizontal="center" vertical="center" wrapText="1"/>
    </xf>
    <xf numFmtId="0" fontId="10" fillId="9" borderId="25" xfId="0" applyFont="1" applyFill="1" applyBorder="1" applyAlignment="1">
      <alignment horizontal="center" vertical="center" wrapText="1"/>
    </xf>
    <xf numFmtId="0" fontId="10" fillId="9" borderId="26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46" fillId="0" borderId="20" xfId="0" applyFont="1" applyBorder="1" applyAlignment="1">
      <alignment horizontal="left" vertical="center"/>
    </xf>
    <xf numFmtId="0" fontId="46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8" fillId="0" borderId="2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0" fillId="9" borderId="10" xfId="0" applyFont="1" applyFill="1" applyBorder="1" applyAlignment="1">
      <alignment horizontal="center" vertical="center" wrapText="1"/>
    </xf>
    <xf numFmtId="2" fontId="53" fillId="9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0"/>
  <sheetViews>
    <sheetView tabSelected="1" zoomScale="75" zoomScaleNormal="75" zoomScalePageLayoutView="0" workbookViewId="0" topLeftCell="A1">
      <selection activeCell="E10" sqref="E10:M10"/>
    </sheetView>
  </sheetViews>
  <sheetFormatPr defaultColWidth="9.140625" defaultRowHeight="15"/>
  <cols>
    <col min="1" max="1" width="6.8515625" style="0" customWidth="1"/>
    <col min="2" max="2" width="35.7109375" style="0" customWidth="1"/>
    <col min="3" max="3" width="35.8515625" style="0" customWidth="1"/>
    <col min="4" max="4" width="49.140625" style="0" customWidth="1"/>
    <col min="5" max="5" width="16.57421875" style="5" customWidth="1"/>
    <col min="6" max="6" width="0.42578125" style="0" hidden="1" customWidth="1"/>
    <col min="7" max="7" width="11.28125" style="0" hidden="1" customWidth="1"/>
    <col min="8" max="8" width="14.28125" style="0" hidden="1" customWidth="1"/>
    <col min="9" max="10" width="12.00390625" style="0" hidden="1" customWidth="1"/>
    <col min="11" max="11" width="11.8515625" style="0" hidden="1" customWidth="1"/>
    <col min="12" max="12" width="16.140625" style="0" customWidth="1"/>
    <col min="13" max="13" width="18.8515625" style="0" customWidth="1"/>
    <col min="14" max="14" width="22.7109375" style="0" customWidth="1"/>
  </cols>
  <sheetData>
    <row r="1" spans="2:12" ht="20.25">
      <c r="B1" s="1" t="s">
        <v>5</v>
      </c>
      <c r="C1" s="120"/>
      <c r="D1" s="120"/>
      <c r="E1" s="24"/>
      <c r="F1" s="120"/>
      <c r="G1" s="120"/>
      <c r="H1" s="120"/>
      <c r="I1" s="120"/>
      <c r="J1" s="120"/>
      <c r="K1" s="120"/>
      <c r="L1" s="120"/>
    </row>
    <row r="2" spans="2:10" ht="59.25" customHeight="1">
      <c r="B2" s="110"/>
      <c r="C2" s="111"/>
      <c r="D2" s="4"/>
      <c r="E2" s="109"/>
      <c r="F2" s="109"/>
      <c r="G2" s="109"/>
      <c r="H2" s="4"/>
      <c r="I2" s="3"/>
      <c r="J2" s="3"/>
    </row>
    <row r="3" spans="2:33" ht="95.25" customHeight="1">
      <c r="B3" s="110" t="s">
        <v>115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</row>
    <row r="4" spans="2:9" ht="20.25">
      <c r="B4" s="112"/>
      <c r="C4" s="112"/>
      <c r="D4" s="112"/>
      <c r="E4" s="112"/>
      <c r="F4" s="112"/>
      <c r="G4" s="112"/>
      <c r="H4" s="112"/>
      <c r="I4" s="112"/>
    </row>
    <row r="5" spans="2:9" ht="18.75">
      <c r="B5" s="113"/>
      <c r="C5" s="113"/>
      <c r="D5" s="113"/>
      <c r="E5" s="113"/>
      <c r="F5" s="12"/>
      <c r="G5" s="11"/>
      <c r="H5" s="11"/>
      <c r="I5" s="11"/>
    </row>
    <row r="6" spans="1:14" ht="62.25" customHeight="1">
      <c r="A6" s="121" t="s">
        <v>0</v>
      </c>
      <c r="B6" s="114" t="s">
        <v>114</v>
      </c>
      <c r="C6" s="115"/>
      <c r="D6" s="121" t="s">
        <v>4</v>
      </c>
      <c r="E6" s="130" t="s">
        <v>105</v>
      </c>
      <c r="F6" s="131"/>
      <c r="G6" s="131"/>
      <c r="H6" s="131"/>
      <c r="I6" s="131"/>
      <c r="J6" s="131"/>
      <c r="K6" s="131"/>
      <c r="L6" s="131"/>
      <c r="M6" s="132"/>
      <c r="N6" s="72" t="s">
        <v>106</v>
      </c>
    </row>
    <row r="7" spans="1:14" ht="18.75">
      <c r="A7" s="122"/>
      <c r="B7" s="116"/>
      <c r="C7" s="117"/>
      <c r="D7" s="122"/>
      <c r="E7" s="82" t="s">
        <v>103</v>
      </c>
      <c r="F7" s="66">
        <v>2015</v>
      </c>
      <c r="G7" s="67">
        <v>2016</v>
      </c>
      <c r="H7" s="66">
        <v>2017</v>
      </c>
      <c r="I7" s="18">
        <v>2018</v>
      </c>
      <c r="J7" s="18">
        <v>2019</v>
      </c>
      <c r="K7" s="19">
        <v>2020</v>
      </c>
      <c r="L7" s="84" t="s">
        <v>104</v>
      </c>
      <c r="M7" s="84" t="s">
        <v>102</v>
      </c>
      <c r="N7" s="73"/>
    </row>
    <row r="8" spans="1:14" ht="57" thickBot="1">
      <c r="A8" s="123"/>
      <c r="B8" s="118"/>
      <c r="C8" s="119"/>
      <c r="D8" s="123"/>
      <c r="E8" s="83"/>
      <c r="F8" s="20" t="s">
        <v>2</v>
      </c>
      <c r="G8" s="21" t="s">
        <v>2</v>
      </c>
      <c r="H8" s="20" t="s">
        <v>2</v>
      </c>
      <c r="I8" s="22" t="s">
        <v>2</v>
      </c>
      <c r="J8" s="22" t="s">
        <v>2</v>
      </c>
      <c r="K8" s="23" t="s">
        <v>2</v>
      </c>
      <c r="L8" s="85"/>
      <c r="M8" s="85"/>
      <c r="N8" s="74"/>
    </row>
    <row r="9" spans="1:14" ht="15.75">
      <c r="A9" s="6">
        <v>1</v>
      </c>
      <c r="B9" s="107">
        <v>2</v>
      </c>
      <c r="C9" s="108"/>
      <c r="D9" s="7">
        <v>3</v>
      </c>
      <c r="E9" s="9">
        <v>4</v>
      </c>
      <c r="F9" s="9">
        <v>9</v>
      </c>
      <c r="G9" s="8">
        <v>10</v>
      </c>
      <c r="H9" s="9">
        <v>11</v>
      </c>
      <c r="I9" s="10">
        <v>12</v>
      </c>
      <c r="J9" s="10">
        <v>13</v>
      </c>
      <c r="K9" s="8">
        <v>14</v>
      </c>
      <c r="L9" s="17">
        <v>6</v>
      </c>
      <c r="M9" s="17"/>
      <c r="N9" s="17"/>
    </row>
    <row r="10" spans="1:14" ht="40.5" customHeight="1">
      <c r="A10" s="79" t="s">
        <v>30</v>
      </c>
      <c r="B10" s="124" t="s">
        <v>24</v>
      </c>
      <c r="C10" s="125"/>
      <c r="D10" s="33" t="s">
        <v>7</v>
      </c>
      <c r="E10" s="144">
        <f>E11+E12+E13+E14</f>
        <v>55766.899999999994</v>
      </c>
      <c r="F10" s="144"/>
      <c r="G10" s="144"/>
      <c r="H10" s="144"/>
      <c r="I10" s="144"/>
      <c r="J10" s="144"/>
      <c r="K10" s="144"/>
      <c r="L10" s="144">
        <f>L11+L12+L13+L14</f>
        <v>5973.799999999999</v>
      </c>
      <c r="M10" s="145">
        <f aca="true" t="shared" si="0" ref="M10:M51">L10/E10*100</f>
        <v>10.712089070757026</v>
      </c>
      <c r="N10" s="69"/>
    </row>
    <row r="11" spans="1:14" ht="31.5">
      <c r="A11" s="80"/>
      <c r="B11" s="126"/>
      <c r="C11" s="127"/>
      <c r="D11" s="36" t="s">
        <v>8</v>
      </c>
      <c r="E11" s="36">
        <f>E16+E34+E75+E85</f>
        <v>39034.399999999994</v>
      </c>
      <c r="F11" s="36"/>
      <c r="G11" s="36"/>
      <c r="H11" s="36"/>
      <c r="I11" s="36"/>
      <c r="J11" s="36"/>
      <c r="K11" s="36"/>
      <c r="L11" s="36">
        <f>L16+L34+L75+L85</f>
        <v>700.9</v>
      </c>
      <c r="M11" s="34">
        <f t="shared" si="0"/>
        <v>1.7955956797081551</v>
      </c>
      <c r="N11" s="70"/>
    </row>
    <row r="12" spans="1:14" ht="27" customHeight="1">
      <c r="A12" s="80"/>
      <c r="B12" s="126"/>
      <c r="C12" s="127"/>
      <c r="D12" s="36" t="s">
        <v>9</v>
      </c>
      <c r="E12" s="36">
        <v>5500</v>
      </c>
      <c r="F12" s="36"/>
      <c r="G12" s="36"/>
      <c r="H12" s="36"/>
      <c r="I12" s="36"/>
      <c r="J12" s="36"/>
      <c r="K12" s="36"/>
      <c r="L12" s="36">
        <v>934.7</v>
      </c>
      <c r="M12" s="34">
        <f t="shared" si="0"/>
        <v>16.994545454545456</v>
      </c>
      <c r="N12" s="70"/>
    </row>
    <row r="13" spans="1:14" ht="40.5" customHeight="1">
      <c r="A13" s="80"/>
      <c r="B13" s="126"/>
      <c r="C13" s="127"/>
      <c r="D13" s="36" t="s">
        <v>10</v>
      </c>
      <c r="E13" s="36">
        <f>E17+E76</f>
        <v>6637</v>
      </c>
      <c r="F13" s="36"/>
      <c r="G13" s="36"/>
      <c r="H13" s="36"/>
      <c r="I13" s="36"/>
      <c r="J13" s="36"/>
      <c r="K13" s="36"/>
      <c r="L13" s="36">
        <f>L17+L76</f>
        <v>4338.2</v>
      </c>
      <c r="M13" s="34">
        <f t="shared" si="0"/>
        <v>65.36386921802018</v>
      </c>
      <c r="N13" s="70"/>
    </row>
    <row r="14" spans="1:14" ht="67.5" customHeight="1">
      <c r="A14" s="81"/>
      <c r="B14" s="128"/>
      <c r="C14" s="129"/>
      <c r="D14" s="36" t="s">
        <v>25</v>
      </c>
      <c r="E14" s="36">
        <v>4595.5</v>
      </c>
      <c r="F14" s="36"/>
      <c r="G14" s="36"/>
      <c r="H14" s="36"/>
      <c r="I14" s="36"/>
      <c r="J14" s="36"/>
      <c r="K14" s="36"/>
      <c r="L14" s="36">
        <v>0</v>
      </c>
      <c r="M14" s="34">
        <f t="shared" si="0"/>
        <v>0</v>
      </c>
      <c r="N14" s="70"/>
    </row>
    <row r="15" spans="1:14" ht="24" customHeight="1">
      <c r="A15" s="2"/>
      <c r="B15" s="99" t="s">
        <v>31</v>
      </c>
      <c r="C15" s="100"/>
      <c r="D15" s="37" t="s">
        <v>7</v>
      </c>
      <c r="E15" s="38">
        <f>E16+E17+E18</f>
        <v>15978.439999999999</v>
      </c>
      <c r="F15" s="38"/>
      <c r="G15" s="38"/>
      <c r="H15" s="38"/>
      <c r="I15" s="38"/>
      <c r="J15" s="38"/>
      <c r="K15" s="38"/>
      <c r="L15" s="38">
        <f>L16+L17+L18</f>
        <v>4338.2</v>
      </c>
      <c r="M15" s="31">
        <f t="shared" si="0"/>
        <v>27.15033507651561</v>
      </c>
      <c r="N15" s="71"/>
    </row>
    <row r="16" spans="1:14" ht="41.25" customHeight="1">
      <c r="A16" s="2"/>
      <c r="B16" s="101"/>
      <c r="C16" s="102"/>
      <c r="D16" s="38" t="s">
        <v>8</v>
      </c>
      <c r="E16" s="38">
        <v>4895.94</v>
      </c>
      <c r="F16" s="37"/>
      <c r="G16" s="37"/>
      <c r="H16" s="37"/>
      <c r="I16" s="37"/>
      <c r="J16" s="37"/>
      <c r="K16" s="37"/>
      <c r="L16" s="62">
        <f>L25</f>
        <v>0</v>
      </c>
      <c r="M16" s="31">
        <f t="shared" si="0"/>
        <v>0</v>
      </c>
      <c r="N16" s="71"/>
    </row>
    <row r="17" spans="1:14" ht="28.5">
      <c r="A17" s="2"/>
      <c r="B17" s="101"/>
      <c r="C17" s="102"/>
      <c r="D17" s="38" t="s">
        <v>10</v>
      </c>
      <c r="E17" s="38">
        <v>6487</v>
      </c>
      <c r="F17" s="38"/>
      <c r="G17" s="38"/>
      <c r="H17" s="38"/>
      <c r="I17" s="38"/>
      <c r="J17" s="38"/>
      <c r="K17" s="38"/>
      <c r="L17" s="31">
        <f>L20</f>
        <v>4338.2</v>
      </c>
      <c r="M17" s="31">
        <f t="shared" si="0"/>
        <v>66.8752890396177</v>
      </c>
      <c r="N17" s="71"/>
    </row>
    <row r="18" spans="1:14" ht="75" customHeight="1">
      <c r="A18" s="2"/>
      <c r="B18" s="103"/>
      <c r="C18" s="104"/>
      <c r="D18" s="35" t="s">
        <v>25</v>
      </c>
      <c r="E18" s="38">
        <v>4595.5</v>
      </c>
      <c r="F18" s="38"/>
      <c r="G18" s="38"/>
      <c r="H18" s="38"/>
      <c r="I18" s="38"/>
      <c r="J18" s="38"/>
      <c r="K18" s="38"/>
      <c r="L18" s="31">
        <f>L21</f>
        <v>0</v>
      </c>
      <c r="M18" s="31">
        <f t="shared" si="0"/>
        <v>0</v>
      </c>
      <c r="N18" s="71"/>
    </row>
    <row r="19" spans="1:14" ht="58.5" customHeight="1">
      <c r="A19" s="2"/>
      <c r="B19" s="92" t="s">
        <v>11</v>
      </c>
      <c r="C19" s="92"/>
      <c r="D19" s="13"/>
      <c r="E19" s="30"/>
      <c r="F19" s="30"/>
      <c r="G19" s="30"/>
      <c r="H19" s="30"/>
      <c r="I19" s="30"/>
      <c r="J19" s="30"/>
      <c r="K19" s="30"/>
      <c r="L19" s="28"/>
      <c r="M19" s="61"/>
      <c r="N19" s="71"/>
    </row>
    <row r="20" spans="1:14" ht="55.5" customHeight="1">
      <c r="A20" s="2"/>
      <c r="B20" s="95" t="s">
        <v>12</v>
      </c>
      <c r="C20" s="95"/>
      <c r="D20" s="14" t="s">
        <v>26</v>
      </c>
      <c r="E20" s="13">
        <v>6487</v>
      </c>
      <c r="F20" s="13"/>
      <c r="G20" s="13"/>
      <c r="H20" s="13"/>
      <c r="I20" s="13"/>
      <c r="J20" s="13"/>
      <c r="K20" s="13"/>
      <c r="L20" s="28">
        <v>4338.2</v>
      </c>
      <c r="M20" s="61">
        <f t="shared" si="0"/>
        <v>66.8752890396177</v>
      </c>
      <c r="N20" s="27"/>
    </row>
    <row r="21" spans="1:14" ht="55.5" customHeight="1">
      <c r="A21" s="2"/>
      <c r="B21" s="88" t="s">
        <v>27</v>
      </c>
      <c r="C21" s="89"/>
      <c r="D21" s="32" t="s">
        <v>25</v>
      </c>
      <c r="E21" s="13">
        <v>4595.5</v>
      </c>
      <c r="F21" s="13"/>
      <c r="G21" s="13"/>
      <c r="H21" s="13"/>
      <c r="I21" s="13"/>
      <c r="J21" s="13"/>
      <c r="K21" s="13"/>
      <c r="L21" s="28">
        <v>0</v>
      </c>
      <c r="M21" s="61">
        <f t="shared" si="0"/>
        <v>0</v>
      </c>
      <c r="N21" s="27"/>
    </row>
    <row r="22" spans="1:14" ht="51.75" customHeight="1">
      <c r="A22" s="2"/>
      <c r="B22" s="93" t="s">
        <v>28</v>
      </c>
      <c r="C22" s="93"/>
      <c r="D22" s="14"/>
      <c r="E22" s="30"/>
      <c r="F22" s="30"/>
      <c r="G22" s="30"/>
      <c r="H22" s="30"/>
      <c r="I22" s="30"/>
      <c r="J22" s="30"/>
      <c r="K22" s="30"/>
      <c r="L22" s="28"/>
      <c r="M22" s="61"/>
      <c r="N22" s="27"/>
    </row>
    <row r="23" spans="1:14" ht="30">
      <c r="A23" s="2"/>
      <c r="B23" s="95" t="s">
        <v>13</v>
      </c>
      <c r="C23" s="95"/>
      <c r="D23" s="14" t="s">
        <v>14</v>
      </c>
      <c r="E23" s="13">
        <v>0</v>
      </c>
      <c r="F23" s="30"/>
      <c r="G23" s="30"/>
      <c r="H23" s="30"/>
      <c r="I23" s="30"/>
      <c r="J23" s="30"/>
      <c r="K23" s="30"/>
      <c r="L23" s="28">
        <v>0</v>
      </c>
      <c r="M23" s="61">
        <v>0</v>
      </c>
      <c r="N23" s="27"/>
    </row>
    <row r="24" spans="1:14" ht="32.25" customHeight="1">
      <c r="A24" s="2"/>
      <c r="B24" s="95" t="s">
        <v>15</v>
      </c>
      <c r="C24" s="95"/>
      <c r="D24" s="13" t="s">
        <v>16</v>
      </c>
      <c r="E24" s="13">
        <v>0</v>
      </c>
      <c r="F24" s="13"/>
      <c r="G24" s="13"/>
      <c r="H24" s="13"/>
      <c r="I24" s="13"/>
      <c r="J24" s="13"/>
      <c r="K24" s="13"/>
      <c r="L24" s="28">
        <v>0</v>
      </c>
      <c r="M24" s="61">
        <v>0</v>
      </c>
      <c r="N24" s="27"/>
    </row>
    <row r="25" spans="1:14" ht="59.25" customHeight="1">
      <c r="A25" s="2"/>
      <c r="B25" s="86" t="s">
        <v>32</v>
      </c>
      <c r="C25" s="87"/>
      <c r="D25" s="13" t="s">
        <v>8</v>
      </c>
      <c r="E25" s="32">
        <v>4895.94</v>
      </c>
      <c r="F25" s="13"/>
      <c r="G25" s="13"/>
      <c r="H25" s="13"/>
      <c r="I25" s="13"/>
      <c r="J25" s="13"/>
      <c r="K25" s="13"/>
      <c r="L25" s="28">
        <f>L26+L27+L28+L29+L30+L31</f>
        <v>0</v>
      </c>
      <c r="M25" s="61">
        <f t="shared" si="0"/>
        <v>0</v>
      </c>
      <c r="N25" s="27"/>
    </row>
    <row r="26" spans="1:14" ht="59.25" customHeight="1">
      <c r="A26" s="2"/>
      <c r="B26" s="97" t="s">
        <v>33</v>
      </c>
      <c r="C26" s="98"/>
      <c r="D26" s="13" t="s">
        <v>8</v>
      </c>
      <c r="E26" s="32">
        <v>350</v>
      </c>
      <c r="F26" s="13"/>
      <c r="G26" s="13"/>
      <c r="H26" s="13"/>
      <c r="I26" s="13"/>
      <c r="J26" s="13"/>
      <c r="K26" s="13"/>
      <c r="L26" s="28">
        <v>0</v>
      </c>
      <c r="M26" s="61">
        <f t="shared" si="0"/>
        <v>0</v>
      </c>
      <c r="N26" s="27"/>
    </row>
    <row r="27" spans="1:14" ht="59.25" customHeight="1">
      <c r="A27" s="2"/>
      <c r="B27" s="105" t="s">
        <v>34</v>
      </c>
      <c r="C27" s="106"/>
      <c r="D27" s="13" t="s">
        <v>39</v>
      </c>
      <c r="E27" s="32">
        <v>377</v>
      </c>
      <c r="F27" s="13"/>
      <c r="G27" s="13"/>
      <c r="H27" s="13"/>
      <c r="I27" s="13"/>
      <c r="J27" s="13"/>
      <c r="K27" s="13"/>
      <c r="L27" s="28">
        <v>0</v>
      </c>
      <c r="M27" s="61">
        <f t="shared" si="0"/>
        <v>0</v>
      </c>
      <c r="N27" s="27"/>
    </row>
    <row r="28" spans="1:14" ht="59.25" customHeight="1">
      <c r="A28" s="2"/>
      <c r="B28" s="105" t="s">
        <v>35</v>
      </c>
      <c r="C28" s="106"/>
      <c r="D28" s="13" t="s">
        <v>39</v>
      </c>
      <c r="E28" s="32">
        <v>1945.54</v>
      </c>
      <c r="F28" s="13"/>
      <c r="G28" s="13"/>
      <c r="H28" s="13"/>
      <c r="I28" s="13"/>
      <c r="J28" s="13"/>
      <c r="K28" s="13"/>
      <c r="L28" s="28">
        <v>0</v>
      </c>
      <c r="M28" s="61">
        <f t="shared" si="0"/>
        <v>0</v>
      </c>
      <c r="N28" s="27"/>
    </row>
    <row r="29" spans="1:14" ht="59.25" customHeight="1">
      <c r="A29" s="2"/>
      <c r="B29" s="105" t="s">
        <v>36</v>
      </c>
      <c r="C29" s="106"/>
      <c r="D29" s="13" t="s">
        <v>39</v>
      </c>
      <c r="E29" s="32">
        <v>566.7</v>
      </c>
      <c r="F29" s="13"/>
      <c r="G29" s="13"/>
      <c r="H29" s="13"/>
      <c r="I29" s="13"/>
      <c r="J29" s="13"/>
      <c r="K29" s="13"/>
      <c r="L29" s="28">
        <v>0</v>
      </c>
      <c r="M29" s="61">
        <f t="shared" si="0"/>
        <v>0</v>
      </c>
      <c r="N29" s="27"/>
    </row>
    <row r="30" spans="1:14" ht="59.25" customHeight="1">
      <c r="A30" s="2"/>
      <c r="B30" s="97" t="s">
        <v>37</v>
      </c>
      <c r="C30" s="98"/>
      <c r="D30" s="13" t="s">
        <v>39</v>
      </c>
      <c r="E30" s="32">
        <v>1500</v>
      </c>
      <c r="F30" s="13"/>
      <c r="G30" s="13"/>
      <c r="H30" s="13"/>
      <c r="I30" s="13"/>
      <c r="J30" s="13"/>
      <c r="K30" s="13"/>
      <c r="L30" s="28">
        <v>0</v>
      </c>
      <c r="M30" s="61">
        <f t="shared" si="0"/>
        <v>0</v>
      </c>
      <c r="N30" s="71"/>
    </row>
    <row r="31" spans="1:14" ht="59.25" customHeight="1">
      <c r="A31" s="2"/>
      <c r="B31" s="97" t="s">
        <v>38</v>
      </c>
      <c r="C31" s="98"/>
      <c r="D31" s="13" t="s">
        <v>39</v>
      </c>
      <c r="E31" s="32">
        <v>156.7</v>
      </c>
      <c r="F31" s="13"/>
      <c r="G31" s="13"/>
      <c r="H31" s="13"/>
      <c r="I31" s="13"/>
      <c r="J31" s="13"/>
      <c r="K31" s="13"/>
      <c r="L31" s="28">
        <v>0</v>
      </c>
      <c r="M31" s="61">
        <f t="shared" si="0"/>
        <v>0</v>
      </c>
      <c r="N31" s="71"/>
    </row>
    <row r="32" spans="1:14" ht="36.75" customHeight="1">
      <c r="A32" s="79"/>
      <c r="B32" s="99" t="s">
        <v>17</v>
      </c>
      <c r="C32" s="100"/>
      <c r="D32" s="38" t="s">
        <v>1</v>
      </c>
      <c r="E32" s="39">
        <f>E33+E34</f>
        <v>29639.5</v>
      </c>
      <c r="F32" s="39"/>
      <c r="G32" s="39"/>
      <c r="H32" s="39"/>
      <c r="I32" s="39"/>
      <c r="J32" s="39"/>
      <c r="K32" s="39"/>
      <c r="L32" s="39">
        <f>L33+L34</f>
        <v>1635.6</v>
      </c>
      <c r="M32" s="31">
        <f t="shared" si="0"/>
        <v>5.518311712410803</v>
      </c>
      <c r="N32" s="71"/>
    </row>
    <row r="33" spans="1:14" ht="36.75" customHeight="1">
      <c r="A33" s="80"/>
      <c r="B33" s="101"/>
      <c r="C33" s="102"/>
      <c r="D33" s="38" t="s">
        <v>6</v>
      </c>
      <c r="E33" s="39">
        <v>5500</v>
      </c>
      <c r="F33" s="39"/>
      <c r="G33" s="39"/>
      <c r="H33" s="39"/>
      <c r="I33" s="39"/>
      <c r="J33" s="39"/>
      <c r="K33" s="39"/>
      <c r="L33" s="31">
        <v>934.7</v>
      </c>
      <c r="M33" s="31">
        <f t="shared" si="0"/>
        <v>16.994545454545456</v>
      </c>
      <c r="N33" s="71"/>
    </row>
    <row r="34" spans="1:14" ht="51.75" customHeight="1">
      <c r="A34" s="81"/>
      <c r="B34" s="103"/>
      <c r="C34" s="104"/>
      <c r="D34" s="13" t="s">
        <v>8</v>
      </c>
      <c r="E34" s="16">
        <f>E35+E63+E66+E69+E71</f>
        <v>24139.5</v>
      </c>
      <c r="F34" s="16"/>
      <c r="G34" s="16"/>
      <c r="H34" s="16"/>
      <c r="I34" s="16"/>
      <c r="J34" s="16"/>
      <c r="K34" s="16"/>
      <c r="L34" s="16">
        <f>L35+L63+L66+L69+L71</f>
        <v>700.9</v>
      </c>
      <c r="M34" s="61">
        <f t="shared" si="0"/>
        <v>2.9035398413388847</v>
      </c>
      <c r="N34" s="27"/>
    </row>
    <row r="35" spans="1:14" ht="37.5" customHeight="1">
      <c r="A35" s="2"/>
      <c r="B35" s="95" t="s">
        <v>18</v>
      </c>
      <c r="C35" s="95"/>
      <c r="D35" s="13" t="s">
        <v>8</v>
      </c>
      <c r="E35" s="16">
        <f>E36+E37+E38+E39+E40+E41+E42+E43+E44+E45+E46+E47+E48+E49+E50+E51+E52+E53+E54+E55+E56+E57+E58+E59+E60+E61+E62</f>
        <v>21096</v>
      </c>
      <c r="F35" s="16"/>
      <c r="G35" s="16"/>
      <c r="H35" s="16"/>
      <c r="I35" s="16"/>
      <c r="J35" s="16"/>
      <c r="K35" s="16"/>
      <c r="L35" s="16">
        <f>L36+L37+L38+L39+L40+L41+L42+L43+L44+L45+L46+L47+L48+L49+L50+L51+L52+L53+L54+L55+L56+L57+L58+L59+L60+L61+L62</f>
        <v>700.9</v>
      </c>
      <c r="M35" s="61">
        <f t="shared" si="0"/>
        <v>3.322430792567311</v>
      </c>
      <c r="N35" s="27"/>
    </row>
    <row r="36" spans="1:14" ht="44.25" customHeight="1">
      <c r="A36" s="2"/>
      <c r="B36" s="97" t="s">
        <v>40</v>
      </c>
      <c r="C36" s="98"/>
      <c r="D36" s="68" t="s">
        <v>39</v>
      </c>
      <c r="E36" s="16">
        <v>793</v>
      </c>
      <c r="F36" s="16"/>
      <c r="G36" s="16"/>
      <c r="H36" s="16"/>
      <c r="I36" s="16"/>
      <c r="J36" s="16"/>
      <c r="K36" s="16"/>
      <c r="L36" s="28">
        <v>0</v>
      </c>
      <c r="M36" s="61">
        <f t="shared" si="0"/>
        <v>0</v>
      </c>
      <c r="N36" s="27"/>
    </row>
    <row r="37" spans="1:14" ht="44.25" customHeight="1">
      <c r="A37" s="2"/>
      <c r="B37" s="97" t="s">
        <v>41</v>
      </c>
      <c r="C37" s="98"/>
      <c r="D37" s="68" t="s">
        <v>39</v>
      </c>
      <c r="E37" s="16">
        <v>679</v>
      </c>
      <c r="F37" s="16"/>
      <c r="G37" s="16"/>
      <c r="H37" s="16"/>
      <c r="I37" s="16"/>
      <c r="J37" s="16"/>
      <c r="K37" s="16"/>
      <c r="L37" s="28">
        <v>0</v>
      </c>
      <c r="M37" s="61">
        <f t="shared" si="0"/>
        <v>0</v>
      </c>
      <c r="N37" s="27"/>
    </row>
    <row r="38" spans="1:14" ht="44.25" customHeight="1">
      <c r="A38" s="2"/>
      <c r="B38" s="97" t="s">
        <v>42</v>
      </c>
      <c r="C38" s="98"/>
      <c r="D38" s="68" t="s">
        <v>39</v>
      </c>
      <c r="E38" s="16">
        <v>2363</v>
      </c>
      <c r="F38" s="16"/>
      <c r="G38" s="16"/>
      <c r="H38" s="16"/>
      <c r="I38" s="16"/>
      <c r="J38" s="16"/>
      <c r="K38" s="16"/>
      <c r="L38" s="28">
        <v>700.9</v>
      </c>
      <c r="M38" s="61">
        <f t="shared" si="0"/>
        <v>29.661447312738044</v>
      </c>
      <c r="N38" s="27"/>
    </row>
    <row r="39" spans="1:14" ht="44.25" customHeight="1">
      <c r="A39" s="2"/>
      <c r="B39" s="135" t="s">
        <v>43</v>
      </c>
      <c r="C39" s="136"/>
      <c r="D39" s="68" t="s">
        <v>39</v>
      </c>
      <c r="E39" s="16">
        <v>1200</v>
      </c>
      <c r="F39" s="16"/>
      <c r="G39" s="16"/>
      <c r="H39" s="16"/>
      <c r="I39" s="16"/>
      <c r="J39" s="16"/>
      <c r="K39" s="16"/>
      <c r="L39" s="28">
        <v>0</v>
      </c>
      <c r="M39" s="61">
        <f t="shared" si="0"/>
        <v>0</v>
      </c>
      <c r="N39" s="27"/>
    </row>
    <row r="40" spans="1:14" ht="44.25" customHeight="1">
      <c r="A40" s="2"/>
      <c r="B40" s="97" t="s">
        <v>44</v>
      </c>
      <c r="C40" s="98"/>
      <c r="D40" s="68" t="s">
        <v>39</v>
      </c>
      <c r="E40" s="16">
        <v>480</v>
      </c>
      <c r="F40" s="16"/>
      <c r="G40" s="16"/>
      <c r="H40" s="16"/>
      <c r="I40" s="16"/>
      <c r="J40" s="16"/>
      <c r="K40" s="16"/>
      <c r="L40" s="28">
        <v>0</v>
      </c>
      <c r="M40" s="61">
        <f t="shared" si="0"/>
        <v>0</v>
      </c>
      <c r="N40" s="27"/>
    </row>
    <row r="41" spans="1:14" ht="44.25" customHeight="1">
      <c r="A41" s="2"/>
      <c r="B41" s="97" t="s">
        <v>45</v>
      </c>
      <c r="C41" s="98"/>
      <c r="D41" s="68" t="s">
        <v>39</v>
      </c>
      <c r="E41" s="16">
        <v>734</v>
      </c>
      <c r="F41" s="16"/>
      <c r="G41" s="16"/>
      <c r="H41" s="16"/>
      <c r="I41" s="16"/>
      <c r="J41" s="16"/>
      <c r="K41" s="16"/>
      <c r="L41" s="28">
        <v>0</v>
      </c>
      <c r="M41" s="61">
        <f t="shared" si="0"/>
        <v>0</v>
      </c>
      <c r="N41" s="27"/>
    </row>
    <row r="42" spans="1:14" ht="44.25" customHeight="1">
      <c r="A42" s="2"/>
      <c r="B42" s="97" t="s">
        <v>46</v>
      </c>
      <c r="C42" s="98"/>
      <c r="D42" s="68" t="s">
        <v>39</v>
      </c>
      <c r="E42" s="16">
        <v>1178</v>
      </c>
      <c r="F42" s="16"/>
      <c r="G42" s="16"/>
      <c r="H42" s="16"/>
      <c r="I42" s="16"/>
      <c r="J42" s="16"/>
      <c r="K42" s="16"/>
      <c r="L42" s="28">
        <v>0</v>
      </c>
      <c r="M42" s="61">
        <f t="shared" si="0"/>
        <v>0</v>
      </c>
      <c r="N42" s="27"/>
    </row>
    <row r="43" spans="1:14" ht="44.25" customHeight="1">
      <c r="A43" s="2"/>
      <c r="B43" s="97" t="s">
        <v>47</v>
      </c>
      <c r="C43" s="98"/>
      <c r="D43" s="68" t="s">
        <v>39</v>
      </c>
      <c r="E43" s="16">
        <v>2062</v>
      </c>
      <c r="F43" s="16"/>
      <c r="G43" s="16"/>
      <c r="H43" s="16"/>
      <c r="I43" s="16"/>
      <c r="J43" s="16"/>
      <c r="K43" s="16"/>
      <c r="L43" s="28">
        <v>0</v>
      </c>
      <c r="M43" s="61">
        <f t="shared" si="0"/>
        <v>0</v>
      </c>
      <c r="N43" s="27"/>
    </row>
    <row r="44" spans="1:14" ht="44.25" customHeight="1">
      <c r="A44" s="2"/>
      <c r="B44" s="97" t="s">
        <v>48</v>
      </c>
      <c r="C44" s="98"/>
      <c r="D44" s="68" t="s">
        <v>39</v>
      </c>
      <c r="E44" s="16">
        <v>354</v>
      </c>
      <c r="F44" s="16"/>
      <c r="G44" s="16"/>
      <c r="H44" s="16"/>
      <c r="I44" s="16"/>
      <c r="J44" s="16"/>
      <c r="K44" s="16"/>
      <c r="L44" s="28">
        <v>0</v>
      </c>
      <c r="M44" s="61">
        <f t="shared" si="0"/>
        <v>0</v>
      </c>
      <c r="N44" s="27"/>
    </row>
    <row r="45" spans="1:14" ht="44.25" customHeight="1">
      <c r="A45" s="2"/>
      <c r="B45" s="97" t="s">
        <v>49</v>
      </c>
      <c r="C45" s="98"/>
      <c r="D45" s="68" t="s">
        <v>39</v>
      </c>
      <c r="E45" s="16">
        <v>679</v>
      </c>
      <c r="F45" s="16"/>
      <c r="G45" s="16"/>
      <c r="H45" s="16"/>
      <c r="I45" s="16"/>
      <c r="J45" s="16"/>
      <c r="K45" s="16"/>
      <c r="L45" s="28">
        <v>0</v>
      </c>
      <c r="M45" s="61">
        <f t="shared" si="0"/>
        <v>0</v>
      </c>
      <c r="N45" s="27"/>
    </row>
    <row r="46" spans="1:14" ht="44.25" customHeight="1">
      <c r="A46" s="2"/>
      <c r="B46" s="97" t="s">
        <v>50</v>
      </c>
      <c r="C46" s="98"/>
      <c r="D46" s="68" t="s">
        <v>39</v>
      </c>
      <c r="E46" s="16">
        <v>883</v>
      </c>
      <c r="F46" s="16"/>
      <c r="G46" s="16"/>
      <c r="H46" s="16"/>
      <c r="I46" s="16"/>
      <c r="J46" s="16"/>
      <c r="K46" s="16"/>
      <c r="L46" s="28">
        <v>0</v>
      </c>
      <c r="M46" s="61">
        <f t="shared" si="0"/>
        <v>0</v>
      </c>
      <c r="N46" s="27"/>
    </row>
    <row r="47" spans="1:14" ht="44.25" customHeight="1">
      <c r="A47" s="2"/>
      <c r="B47" s="97" t="s">
        <v>51</v>
      </c>
      <c r="C47" s="98"/>
      <c r="D47" s="14" t="s">
        <v>39</v>
      </c>
      <c r="E47" s="16">
        <v>589</v>
      </c>
      <c r="F47" s="16"/>
      <c r="G47" s="16"/>
      <c r="H47" s="16"/>
      <c r="I47" s="16"/>
      <c r="J47" s="16"/>
      <c r="K47" s="16"/>
      <c r="L47" s="28">
        <v>0</v>
      </c>
      <c r="M47" s="61">
        <f t="shared" si="0"/>
        <v>0</v>
      </c>
      <c r="N47" s="27"/>
    </row>
    <row r="48" spans="1:14" ht="44.25" customHeight="1">
      <c r="A48" s="2"/>
      <c r="B48" s="97" t="s">
        <v>52</v>
      </c>
      <c r="C48" s="98"/>
      <c r="D48" s="68" t="s">
        <v>39</v>
      </c>
      <c r="E48" s="16">
        <v>263</v>
      </c>
      <c r="F48" s="16"/>
      <c r="G48" s="16"/>
      <c r="H48" s="16"/>
      <c r="I48" s="16"/>
      <c r="J48" s="16"/>
      <c r="K48" s="16"/>
      <c r="L48" s="28">
        <v>0</v>
      </c>
      <c r="M48" s="61">
        <f t="shared" si="0"/>
        <v>0</v>
      </c>
      <c r="N48" s="27"/>
    </row>
    <row r="49" spans="1:14" ht="44.25" customHeight="1">
      <c r="A49" s="2"/>
      <c r="B49" s="97" t="s">
        <v>53</v>
      </c>
      <c r="C49" s="98"/>
      <c r="D49" s="68" t="s">
        <v>39</v>
      </c>
      <c r="E49" s="16">
        <v>627</v>
      </c>
      <c r="F49" s="16"/>
      <c r="G49" s="16"/>
      <c r="H49" s="16"/>
      <c r="I49" s="16"/>
      <c r="J49" s="16"/>
      <c r="K49" s="16"/>
      <c r="L49" s="28">
        <v>0</v>
      </c>
      <c r="M49" s="61">
        <f t="shared" si="0"/>
        <v>0</v>
      </c>
      <c r="N49" s="27"/>
    </row>
    <row r="50" spans="1:14" ht="44.25" customHeight="1">
      <c r="A50" s="2"/>
      <c r="B50" s="97" t="s">
        <v>54</v>
      </c>
      <c r="C50" s="98"/>
      <c r="D50" s="68" t="s">
        <v>39</v>
      </c>
      <c r="E50" s="16">
        <v>276</v>
      </c>
      <c r="F50" s="16"/>
      <c r="G50" s="16"/>
      <c r="H50" s="16"/>
      <c r="I50" s="16"/>
      <c r="J50" s="16"/>
      <c r="K50" s="16"/>
      <c r="L50" s="28">
        <v>0</v>
      </c>
      <c r="M50" s="61">
        <f t="shared" si="0"/>
        <v>0</v>
      </c>
      <c r="N50" s="27"/>
    </row>
    <row r="51" spans="1:14" ht="44.25" customHeight="1">
      <c r="A51" s="2"/>
      <c r="B51" s="97" t="s">
        <v>55</v>
      </c>
      <c r="C51" s="98"/>
      <c r="D51" s="68" t="s">
        <v>39</v>
      </c>
      <c r="E51" s="16">
        <v>652</v>
      </c>
      <c r="F51" s="16"/>
      <c r="G51" s="16"/>
      <c r="H51" s="16"/>
      <c r="I51" s="16"/>
      <c r="J51" s="16"/>
      <c r="K51" s="16"/>
      <c r="L51" s="28">
        <v>0</v>
      </c>
      <c r="M51" s="61">
        <f t="shared" si="0"/>
        <v>0</v>
      </c>
      <c r="N51" s="27"/>
    </row>
    <row r="52" spans="1:14" ht="44.25" customHeight="1">
      <c r="A52" s="2"/>
      <c r="B52" s="97" t="s">
        <v>56</v>
      </c>
      <c r="C52" s="98"/>
      <c r="D52" s="68" t="s">
        <v>39</v>
      </c>
      <c r="E52" s="16">
        <v>580</v>
      </c>
      <c r="F52" s="16"/>
      <c r="G52" s="16"/>
      <c r="H52" s="16"/>
      <c r="I52" s="16"/>
      <c r="J52" s="16"/>
      <c r="K52" s="16"/>
      <c r="L52" s="28">
        <v>0</v>
      </c>
      <c r="M52" s="61">
        <f aca="true" t="shared" si="1" ref="M52:M103">L52/E52*100</f>
        <v>0</v>
      </c>
      <c r="N52" s="27"/>
    </row>
    <row r="53" spans="1:14" ht="44.25" customHeight="1">
      <c r="A53" s="2"/>
      <c r="B53" s="97" t="s">
        <v>57</v>
      </c>
      <c r="C53" s="98"/>
      <c r="D53" s="68" t="s">
        <v>39</v>
      </c>
      <c r="E53" s="16">
        <v>1740</v>
      </c>
      <c r="F53" s="16"/>
      <c r="G53" s="16"/>
      <c r="H53" s="16"/>
      <c r="I53" s="16"/>
      <c r="J53" s="16"/>
      <c r="K53" s="16"/>
      <c r="L53" s="28">
        <v>0</v>
      </c>
      <c r="M53" s="61">
        <f t="shared" si="1"/>
        <v>0</v>
      </c>
      <c r="N53" s="27"/>
    </row>
    <row r="54" spans="1:14" ht="44.25" customHeight="1">
      <c r="A54" s="2"/>
      <c r="B54" s="97" t="s">
        <v>58</v>
      </c>
      <c r="C54" s="98"/>
      <c r="D54" s="68" t="s">
        <v>39</v>
      </c>
      <c r="E54" s="16">
        <v>370</v>
      </c>
      <c r="F54" s="16"/>
      <c r="G54" s="16"/>
      <c r="H54" s="16"/>
      <c r="I54" s="16"/>
      <c r="J54" s="16"/>
      <c r="K54" s="16"/>
      <c r="L54" s="28">
        <v>0</v>
      </c>
      <c r="M54" s="61">
        <f t="shared" si="1"/>
        <v>0</v>
      </c>
      <c r="N54" s="27"/>
    </row>
    <row r="55" spans="1:14" ht="44.25" customHeight="1">
      <c r="A55" s="2"/>
      <c r="B55" s="97" t="s">
        <v>59</v>
      </c>
      <c r="C55" s="98"/>
      <c r="D55" s="68" t="s">
        <v>39</v>
      </c>
      <c r="E55" s="16">
        <v>696</v>
      </c>
      <c r="F55" s="16"/>
      <c r="G55" s="16"/>
      <c r="H55" s="16"/>
      <c r="I55" s="16"/>
      <c r="J55" s="16"/>
      <c r="K55" s="16"/>
      <c r="L55" s="28">
        <v>0</v>
      </c>
      <c r="M55" s="61">
        <f t="shared" si="1"/>
        <v>0</v>
      </c>
      <c r="N55" s="27"/>
    </row>
    <row r="56" spans="1:14" ht="39" customHeight="1">
      <c r="A56" s="2"/>
      <c r="B56" s="133" t="s">
        <v>60</v>
      </c>
      <c r="C56" s="134"/>
      <c r="D56" s="14" t="s">
        <v>19</v>
      </c>
      <c r="E56" s="16">
        <v>650</v>
      </c>
      <c r="F56" s="16"/>
      <c r="G56" s="16"/>
      <c r="H56" s="16"/>
      <c r="I56" s="16"/>
      <c r="J56" s="16"/>
      <c r="K56" s="16"/>
      <c r="L56" s="28">
        <v>0</v>
      </c>
      <c r="M56" s="61">
        <f t="shared" si="1"/>
        <v>0</v>
      </c>
      <c r="N56" s="27"/>
    </row>
    <row r="57" spans="1:14" ht="39" customHeight="1">
      <c r="A57" s="2"/>
      <c r="B57" s="133" t="s">
        <v>61</v>
      </c>
      <c r="C57" s="134"/>
      <c r="D57" s="14" t="s">
        <v>19</v>
      </c>
      <c r="E57" s="16">
        <v>1776</v>
      </c>
      <c r="F57" s="16"/>
      <c r="G57" s="16"/>
      <c r="H57" s="16"/>
      <c r="I57" s="16"/>
      <c r="J57" s="16"/>
      <c r="K57" s="16"/>
      <c r="L57" s="28">
        <v>0</v>
      </c>
      <c r="M57" s="61">
        <f t="shared" si="1"/>
        <v>0</v>
      </c>
      <c r="N57" s="27"/>
    </row>
    <row r="58" spans="1:14" ht="39" customHeight="1">
      <c r="A58" s="2" t="s">
        <v>62</v>
      </c>
      <c r="B58" s="133" t="s">
        <v>63</v>
      </c>
      <c r="C58" s="134"/>
      <c r="D58" s="14" t="s">
        <v>19</v>
      </c>
      <c r="E58" s="16">
        <v>356</v>
      </c>
      <c r="F58" s="16"/>
      <c r="G58" s="16"/>
      <c r="H58" s="16"/>
      <c r="I58" s="16"/>
      <c r="J58" s="16"/>
      <c r="K58" s="16"/>
      <c r="L58" s="28">
        <v>0</v>
      </c>
      <c r="M58" s="61">
        <f t="shared" si="1"/>
        <v>0</v>
      </c>
      <c r="N58" s="27"/>
    </row>
    <row r="59" spans="1:14" ht="39" customHeight="1">
      <c r="A59" s="2"/>
      <c r="B59" s="133" t="s">
        <v>64</v>
      </c>
      <c r="C59" s="134"/>
      <c r="D59" s="14" t="s">
        <v>19</v>
      </c>
      <c r="E59" s="16">
        <v>178</v>
      </c>
      <c r="F59" s="16"/>
      <c r="G59" s="16"/>
      <c r="H59" s="16"/>
      <c r="I59" s="16"/>
      <c r="J59" s="16"/>
      <c r="K59" s="16"/>
      <c r="L59" s="28">
        <v>0</v>
      </c>
      <c r="M59" s="61">
        <f t="shared" si="1"/>
        <v>0</v>
      </c>
      <c r="N59" s="27"/>
    </row>
    <row r="60" spans="1:14" ht="57.75" customHeight="1">
      <c r="A60" s="2"/>
      <c r="B60" s="139" t="s">
        <v>65</v>
      </c>
      <c r="C60" s="140"/>
      <c r="D60" s="14" t="s">
        <v>19</v>
      </c>
      <c r="E60" s="16">
        <v>150</v>
      </c>
      <c r="F60" s="16"/>
      <c r="G60" s="16"/>
      <c r="H60" s="16"/>
      <c r="I60" s="16"/>
      <c r="J60" s="16"/>
      <c r="K60" s="16"/>
      <c r="L60" s="28">
        <v>0</v>
      </c>
      <c r="M60" s="61">
        <f t="shared" si="1"/>
        <v>0</v>
      </c>
      <c r="N60" s="27"/>
    </row>
    <row r="61" spans="1:14" ht="57.75" customHeight="1">
      <c r="A61" s="2"/>
      <c r="B61" s="139" t="s">
        <v>66</v>
      </c>
      <c r="C61" s="140"/>
      <c r="D61" s="14" t="s">
        <v>19</v>
      </c>
      <c r="E61" s="16">
        <v>385</v>
      </c>
      <c r="F61" s="16"/>
      <c r="G61" s="16"/>
      <c r="H61" s="16"/>
      <c r="I61" s="16"/>
      <c r="J61" s="16"/>
      <c r="K61" s="16"/>
      <c r="L61" s="28">
        <v>0</v>
      </c>
      <c r="M61" s="61">
        <f t="shared" si="1"/>
        <v>0</v>
      </c>
      <c r="N61" s="27"/>
    </row>
    <row r="62" spans="1:14" ht="57.75" customHeight="1">
      <c r="A62" s="2"/>
      <c r="B62" s="139" t="s">
        <v>67</v>
      </c>
      <c r="C62" s="140"/>
      <c r="D62" s="14" t="s">
        <v>19</v>
      </c>
      <c r="E62" s="16">
        <v>403</v>
      </c>
      <c r="F62" s="16"/>
      <c r="G62" s="16"/>
      <c r="H62" s="16"/>
      <c r="I62" s="16"/>
      <c r="J62" s="16"/>
      <c r="K62" s="16"/>
      <c r="L62" s="28">
        <v>0</v>
      </c>
      <c r="M62" s="61">
        <f t="shared" si="1"/>
        <v>0</v>
      </c>
      <c r="N62" s="27"/>
    </row>
    <row r="63" spans="1:14" ht="57.75" customHeight="1">
      <c r="A63" s="2"/>
      <c r="B63" s="137" t="s">
        <v>68</v>
      </c>
      <c r="C63" s="138"/>
      <c r="D63" s="14" t="s">
        <v>19</v>
      </c>
      <c r="E63" s="16">
        <f>E64+E65</f>
        <v>411</v>
      </c>
      <c r="F63" s="16"/>
      <c r="G63" s="16"/>
      <c r="H63" s="16"/>
      <c r="I63" s="16"/>
      <c r="J63" s="16"/>
      <c r="K63" s="16"/>
      <c r="L63" s="28">
        <v>0</v>
      </c>
      <c r="M63" s="61">
        <f t="shared" si="1"/>
        <v>0</v>
      </c>
      <c r="N63" s="27"/>
    </row>
    <row r="64" spans="1:14" ht="57.75" customHeight="1">
      <c r="A64" s="2"/>
      <c r="B64" s="139" t="s">
        <v>69</v>
      </c>
      <c r="C64" s="140"/>
      <c r="D64" s="14" t="s">
        <v>19</v>
      </c>
      <c r="E64" s="16">
        <v>281</v>
      </c>
      <c r="F64" s="16"/>
      <c r="G64" s="16"/>
      <c r="H64" s="16"/>
      <c r="I64" s="16"/>
      <c r="J64" s="16"/>
      <c r="K64" s="16"/>
      <c r="L64" s="28">
        <v>0</v>
      </c>
      <c r="M64" s="61">
        <f t="shared" si="1"/>
        <v>0</v>
      </c>
      <c r="N64" s="27"/>
    </row>
    <row r="65" spans="1:14" ht="57.75" customHeight="1">
      <c r="A65" s="2"/>
      <c r="B65" s="139" t="s">
        <v>70</v>
      </c>
      <c r="C65" s="140"/>
      <c r="D65" s="14" t="s">
        <v>19</v>
      </c>
      <c r="E65" s="16">
        <v>130</v>
      </c>
      <c r="F65" s="16"/>
      <c r="G65" s="16"/>
      <c r="H65" s="16"/>
      <c r="I65" s="16"/>
      <c r="J65" s="16"/>
      <c r="K65" s="16"/>
      <c r="L65" s="28">
        <v>0</v>
      </c>
      <c r="M65" s="61">
        <f t="shared" si="1"/>
        <v>0</v>
      </c>
      <c r="N65" s="27"/>
    </row>
    <row r="66" spans="1:14" ht="57.75" customHeight="1">
      <c r="A66" s="2"/>
      <c r="B66" s="137" t="s">
        <v>71</v>
      </c>
      <c r="C66" s="138"/>
      <c r="D66" s="14" t="s">
        <v>19</v>
      </c>
      <c r="E66" s="16">
        <f>E67+E68</f>
        <v>1720</v>
      </c>
      <c r="F66" s="16"/>
      <c r="G66" s="16"/>
      <c r="H66" s="16"/>
      <c r="I66" s="16"/>
      <c r="J66" s="16"/>
      <c r="K66" s="16"/>
      <c r="L66" s="28">
        <v>0</v>
      </c>
      <c r="M66" s="61">
        <f t="shared" si="1"/>
        <v>0</v>
      </c>
      <c r="N66" s="27"/>
    </row>
    <row r="67" spans="1:14" ht="42" customHeight="1">
      <c r="A67" s="2"/>
      <c r="B67" s="75" t="s">
        <v>72</v>
      </c>
      <c r="C67" s="76"/>
      <c r="D67" s="14" t="s">
        <v>19</v>
      </c>
      <c r="E67" s="16">
        <v>620</v>
      </c>
      <c r="F67" s="16"/>
      <c r="G67" s="16"/>
      <c r="H67" s="16"/>
      <c r="I67" s="16"/>
      <c r="J67" s="16"/>
      <c r="K67" s="16"/>
      <c r="L67" s="28">
        <v>0</v>
      </c>
      <c r="M67" s="61">
        <f t="shared" si="1"/>
        <v>0</v>
      </c>
      <c r="N67" s="27"/>
    </row>
    <row r="68" spans="1:14" ht="57.75" customHeight="1">
      <c r="A68" s="2"/>
      <c r="B68" s="75" t="s">
        <v>73</v>
      </c>
      <c r="C68" s="76"/>
      <c r="D68" s="14" t="s">
        <v>19</v>
      </c>
      <c r="E68" s="16">
        <v>1100</v>
      </c>
      <c r="F68" s="16"/>
      <c r="G68" s="16"/>
      <c r="H68" s="16"/>
      <c r="I68" s="16"/>
      <c r="J68" s="16"/>
      <c r="K68" s="16"/>
      <c r="L68" s="28">
        <v>0</v>
      </c>
      <c r="M68" s="61">
        <f t="shared" si="1"/>
        <v>0</v>
      </c>
      <c r="N68" s="27"/>
    </row>
    <row r="69" spans="1:14" ht="30">
      <c r="A69" s="2"/>
      <c r="B69" s="96" t="s">
        <v>20</v>
      </c>
      <c r="C69" s="96"/>
      <c r="D69" s="14" t="s">
        <v>19</v>
      </c>
      <c r="E69" s="15">
        <v>912.5</v>
      </c>
      <c r="F69" s="15"/>
      <c r="G69" s="15"/>
      <c r="H69" s="15"/>
      <c r="I69" s="15"/>
      <c r="J69" s="15"/>
      <c r="K69" s="15"/>
      <c r="L69" s="28">
        <v>0</v>
      </c>
      <c r="M69" s="61">
        <f t="shared" si="1"/>
        <v>0</v>
      </c>
      <c r="N69" s="27"/>
    </row>
    <row r="70" spans="1:14" ht="33" customHeight="1">
      <c r="A70" s="2"/>
      <c r="B70" s="96" t="s">
        <v>21</v>
      </c>
      <c r="C70" s="96"/>
      <c r="D70" s="14" t="s">
        <v>19</v>
      </c>
      <c r="E70" s="15">
        <v>912.5</v>
      </c>
      <c r="F70" s="15"/>
      <c r="G70" s="15"/>
      <c r="H70" s="15"/>
      <c r="I70" s="15"/>
      <c r="J70" s="15"/>
      <c r="K70" s="15"/>
      <c r="L70" s="28">
        <v>0</v>
      </c>
      <c r="M70" s="61">
        <f t="shared" si="1"/>
        <v>0</v>
      </c>
      <c r="N70" s="27"/>
    </row>
    <row r="71" spans="1:14" ht="33.75" customHeight="1">
      <c r="A71" s="2"/>
      <c r="B71" s="75" t="s">
        <v>29</v>
      </c>
      <c r="C71" s="76"/>
      <c r="D71" s="14" t="s">
        <v>19</v>
      </c>
      <c r="E71" s="16">
        <v>0</v>
      </c>
      <c r="F71" s="16"/>
      <c r="G71" s="16"/>
      <c r="H71" s="16"/>
      <c r="I71" s="16"/>
      <c r="J71" s="16"/>
      <c r="K71" s="16"/>
      <c r="L71" s="28">
        <v>0</v>
      </c>
      <c r="M71" s="61" t="e">
        <f t="shared" si="1"/>
        <v>#DIV/0!</v>
      </c>
      <c r="N71" s="27"/>
    </row>
    <row r="72" spans="1:14" ht="45.75" customHeight="1">
      <c r="A72" s="2"/>
      <c r="B72" s="95" t="s">
        <v>22</v>
      </c>
      <c r="C72" s="95"/>
      <c r="D72" s="14" t="s">
        <v>9</v>
      </c>
      <c r="E72" s="59">
        <v>5500</v>
      </c>
      <c r="F72" s="15"/>
      <c r="G72" s="15"/>
      <c r="H72" s="15"/>
      <c r="I72" s="15"/>
      <c r="J72" s="15"/>
      <c r="K72" s="15"/>
      <c r="L72" s="29">
        <v>934.7</v>
      </c>
      <c r="M72" s="61">
        <f t="shared" si="1"/>
        <v>16.994545454545456</v>
      </c>
      <c r="N72" s="27"/>
    </row>
    <row r="73" spans="1:14" ht="80.25" customHeight="1">
      <c r="A73" s="60"/>
      <c r="B73" s="94" t="s">
        <v>23</v>
      </c>
      <c r="C73" s="94"/>
      <c r="D73" s="56"/>
      <c r="E73" s="58">
        <v>5500</v>
      </c>
      <c r="F73" s="48"/>
      <c r="G73" s="48"/>
      <c r="H73" s="48"/>
      <c r="I73" s="48"/>
      <c r="J73" s="48"/>
      <c r="K73" s="48"/>
      <c r="L73" s="57">
        <v>934.7</v>
      </c>
      <c r="M73" s="61">
        <f t="shared" si="1"/>
        <v>16.994545454545456</v>
      </c>
      <c r="N73" s="56"/>
    </row>
    <row r="74" spans="1:14" ht="36.75" customHeight="1">
      <c r="A74" s="79"/>
      <c r="B74" s="141" t="s">
        <v>74</v>
      </c>
      <c r="C74" s="142"/>
      <c r="D74" s="51" t="s">
        <v>3</v>
      </c>
      <c r="E74" s="54">
        <f>E75+E76</f>
        <v>1222.5</v>
      </c>
      <c r="F74" s="52"/>
      <c r="G74" s="52"/>
      <c r="H74" s="52"/>
      <c r="I74" s="52"/>
      <c r="J74" s="52"/>
      <c r="K74" s="52"/>
      <c r="L74" s="55">
        <f>L75+L76</f>
        <v>0</v>
      </c>
      <c r="M74" s="31">
        <f t="shared" si="1"/>
        <v>0</v>
      </c>
      <c r="N74" s="40"/>
    </row>
    <row r="75" spans="1:14" ht="39" customHeight="1">
      <c r="A75" s="80"/>
      <c r="B75" s="141"/>
      <c r="C75" s="142"/>
      <c r="D75" s="53" t="s">
        <v>75</v>
      </c>
      <c r="E75" s="54">
        <f>E77+E78+E79+E80+E81+E84</f>
        <v>1072.5</v>
      </c>
      <c r="F75" s="52"/>
      <c r="G75" s="52"/>
      <c r="H75" s="52"/>
      <c r="I75" s="52"/>
      <c r="J75" s="52"/>
      <c r="K75" s="52"/>
      <c r="L75" s="55">
        <f>L77+L78+L79+L80+L81+L84</f>
        <v>0</v>
      </c>
      <c r="M75" s="31">
        <f t="shared" si="1"/>
        <v>0</v>
      </c>
      <c r="N75" s="40"/>
    </row>
    <row r="76" spans="1:14" ht="24" customHeight="1">
      <c r="A76" s="80"/>
      <c r="B76" s="141"/>
      <c r="C76" s="142"/>
      <c r="D76" s="53" t="s">
        <v>76</v>
      </c>
      <c r="E76" s="54">
        <f>E82+E83</f>
        <v>150</v>
      </c>
      <c r="F76" s="52"/>
      <c r="G76" s="52"/>
      <c r="H76" s="52"/>
      <c r="I76" s="52"/>
      <c r="J76" s="52"/>
      <c r="K76" s="52"/>
      <c r="L76" s="63">
        <f>L82+L83</f>
        <v>0</v>
      </c>
      <c r="M76" s="31">
        <f t="shared" si="1"/>
        <v>0</v>
      </c>
      <c r="N76" s="40"/>
    </row>
    <row r="77" spans="1:14" ht="44.25" customHeight="1">
      <c r="A77" s="2"/>
      <c r="B77" s="86" t="s">
        <v>77</v>
      </c>
      <c r="C77" s="87"/>
      <c r="D77" s="14" t="s">
        <v>39</v>
      </c>
      <c r="E77" s="42">
        <v>250</v>
      </c>
      <c r="F77" s="43"/>
      <c r="G77" s="43"/>
      <c r="H77" s="43"/>
      <c r="I77" s="43"/>
      <c r="J77" s="43"/>
      <c r="K77" s="43"/>
      <c r="L77" s="43">
        <v>0</v>
      </c>
      <c r="M77" s="61">
        <f t="shared" si="1"/>
        <v>0</v>
      </c>
      <c r="N77" s="40"/>
    </row>
    <row r="78" spans="1:14" ht="60" customHeight="1">
      <c r="A78" s="2"/>
      <c r="B78" s="86" t="s">
        <v>78</v>
      </c>
      <c r="C78" s="87"/>
      <c r="D78" s="14" t="s">
        <v>39</v>
      </c>
      <c r="E78" s="42">
        <v>0</v>
      </c>
      <c r="F78" s="43"/>
      <c r="G78" s="43"/>
      <c r="H78" s="43"/>
      <c r="I78" s="43"/>
      <c r="J78" s="43"/>
      <c r="K78" s="43"/>
      <c r="L78" s="43">
        <v>0</v>
      </c>
      <c r="M78" s="61">
        <v>0</v>
      </c>
      <c r="N78" s="40"/>
    </row>
    <row r="79" spans="1:14" ht="51" customHeight="1">
      <c r="A79" s="2"/>
      <c r="B79" s="88" t="s">
        <v>79</v>
      </c>
      <c r="C79" s="89"/>
      <c r="D79" s="14" t="s">
        <v>39</v>
      </c>
      <c r="E79" s="42">
        <v>332.5</v>
      </c>
      <c r="F79" s="44"/>
      <c r="G79" s="43"/>
      <c r="H79" s="43"/>
      <c r="I79" s="43"/>
      <c r="J79" s="43"/>
      <c r="K79" s="43"/>
      <c r="L79" s="43">
        <v>0</v>
      </c>
      <c r="M79" s="61">
        <f t="shared" si="1"/>
        <v>0</v>
      </c>
      <c r="N79" s="40"/>
    </row>
    <row r="80" spans="1:14" ht="54" customHeight="1">
      <c r="A80" s="2"/>
      <c r="B80" s="86" t="s">
        <v>80</v>
      </c>
      <c r="C80" s="87"/>
      <c r="D80" s="41" t="s">
        <v>39</v>
      </c>
      <c r="E80" s="42">
        <v>50</v>
      </c>
      <c r="F80" s="43"/>
      <c r="G80" s="43"/>
      <c r="H80" s="43"/>
      <c r="I80" s="43"/>
      <c r="J80" s="43"/>
      <c r="K80" s="43"/>
      <c r="L80" s="43">
        <v>0</v>
      </c>
      <c r="M80" s="61">
        <f t="shared" si="1"/>
        <v>0</v>
      </c>
      <c r="N80" s="40"/>
    </row>
    <row r="81" spans="1:14" ht="27.75" customHeight="1">
      <c r="A81" s="2"/>
      <c r="B81" s="88" t="s">
        <v>84</v>
      </c>
      <c r="C81" s="89"/>
      <c r="D81" s="14" t="s">
        <v>39</v>
      </c>
      <c r="E81" s="42">
        <v>400</v>
      </c>
      <c r="F81" s="43"/>
      <c r="G81" s="43"/>
      <c r="H81" s="43"/>
      <c r="I81" s="43"/>
      <c r="J81" s="43"/>
      <c r="K81" s="43"/>
      <c r="L81" s="43">
        <v>0</v>
      </c>
      <c r="M81" s="61">
        <f t="shared" si="1"/>
        <v>0</v>
      </c>
      <c r="N81" s="40"/>
    </row>
    <row r="82" spans="1:14" ht="44.25" customHeight="1">
      <c r="A82" s="2"/>
      <c r="B82" s="86" t="s">
        <v>81</v>
      </c>
      <c r="C82" s="87"/>
      <c r="D82" s="14" t="s">
        <v>76</v>
      </c>
      <c r="E82" s="42">
        <v>150</v>
      </c>
      <c r="F82" s="43"/>
      <c r="G82" s="43"/>
      <c r="H82" s="43"/>
      <c r="I82" s="43"/>
      <c r="J82" s="43"/>
      <c r="K82" s="43"/>
      <c r="L82" s="43">
        <v>0</v>
      </c>
      <c r="M82" s="61">
        <f t="shared" si="1"/>
        <v>0</v>
      </c>
      <c r="N82" s="40"/>
    </row>
    <row r="83" spans="1:14" ht="32.25" customHeight="1">
      <c r="A83" s="2"/>
      <c r="B83" s="88" t="s">
        <v>82</v>
      </c>
      <c r="C83" s="89"/>
      <c r="D83" s="41" t="s">
        <v>76</v>
      </c>
      <c r="E83" s="42">
        <v>0</v>
      </c>
      <c r="F83" s="43"/>
      <c r="G83" s="43"/>
      <c r="H83" s="43"/>
      <c r="I83" s="43"/>
      <c r="J83" s="43"/>
      <c r="K83" s="43"/>
      <c r="L83" s="43">
        <v>0</v>
      </c>
      <c r="M83" s="61">
        <v>0</v>
      </c>
      <c r="N83" s="40"/>
    </row>
    <row r="84" spans="1:14" ht="44.25" customHeight="1">
      <c r="A84" s="2"/>
      <c r="B84" s="86" t="s">
        <v>83</v>
      </c>
      <c r="C84" s="87"/>
      <c r="D84" s="14" t="s">
        <v>39</v>
      </c>
      <c r="E84" s="42">
        <v>40</v>
      </c>
      <c r="F84" s="43"/>
      <c r="G84" s="43"/>
      <c r="H84" s="43"/>
      <c r="I84" s="43"/>
      <c r="J84" s="43"/>
      <c r="K84" s="43"/>
      <c r="L84" s="43">
        <v>0</v>
      </c>
      <c r="M84" s="61">
        <f t="shared" si="1"/>
        <v>0</v>
      </c>
      <c r="N84" s="40"/>
    </row>
    <row r="85" spans="1:14" ht="52.5" customHeight="1">
      <c r="A85" s="2"/>
      <c r="B85" s="90" t="s">
        <v>85</v>
      </c>
      <c r="C85" s="91"/>
      <c r="D85" s="53" t="s">
        <v>39</v>
      </c>
      <c r="E85" s="55">
        <f>E87+E95+E101+E102</f>
        <v>8926.46</v>
      </c>
      <c r="F85" s="52"/>
      <c r="G85" s="52"/>
      <c r="H85" s="52"/>
      <c r="I85" s="52"/>
      <c r="J85" s="52"/>
      <c r="K85" s="52"/>
      <c r="L85" s="64">
        <v>0</v>
      </c>
      <c r="M85" s="31">
        <f t="shared" si="1"/>
        <v>0</v>
      </c>
      <c r="N85" s="40"/>
    </row>
    <row r="86" spans="1:14" ht="39.75" customHeight="1">
      <c r="A86" s="45"/>
      <c r="B86" s="92" t="s">
        <v>86</v>
      </c>
      <c r="C86" s="92"/>
      <c r="D86" s="40"/>
      <c r="E86" s="50">
        <v>3394</v>
      </c>
      <c r="F86" s="2"/>
      <c r="G86" s="2"/>
      <c r="H86" s="2"/>
      <c r="I86" s="2"/>
      <c r="J86" s="2"/>
      <c r="K86" s="2"/>
      <c r="L86" s="65">
        <v>0</v>
      </c>
      <c r="M86" s="61">
        <f t="shared" si="1"/>
        <v>0</v>
      </c>
      <c r="N86" s="2"/>
    </row>
    <row r="87" spans="1:14" ht="52.5" customHeight="1">
      <c r="A87" s="2"/>
      <c r="B87" s="92" t="s">
        <v>87</v>
      </c>
      <c r="C87" s="92"/>
      <c r="D87" s="14" t="s">
        <v>39</v>
      </c>
      <c r="E87" s="47">
        <f>E88+E89+E90+E91+E92+E93+E94</f>
        <v>3394</v>
      </c>
      <c r="F87" s="2"/>
      <c r="G87" s="2"/>
      <c r="H87" s="2"/>
      <c r="I87" s="2"/>
      <c r="J87" s="2"/>
      <c r="K87" s="2"/>
      <c r="L87" s="65">
        <v>0</v>
      </c>
      <c r="M87" s="61">
        <f t="shared" si="1"/>
        <v>0</v>
      </c>
      <c r="N87" s="2"/>
    </row>
    <row r="88" spans="1:14" ht="30">
      <c r="A88" s="2"/>
      <c r="B88" s="75" t="s">
        <v>88</v>
      </c>
      <c r="C88" s="76"/>
      <c r="D88" s="14" t="s">
        <v>39</v>
      </c>
      <c r="E88" s="46">
        <v>632.4</v>
      </c>
      <c r="F88" s="2"/>
      <c r="G88" s="2"/>
      <c r="H88" s="2"/>
      <c r="I88" s="2"/>
      <c r="J88" s="2"/>
      <c r="K88" s="2"/>
      <c r="L88" s="65">
        <v>0</v>
      </c>
      <c r="M88" s="61">
        <f t="shared" si="1"/>
        <v>0</v>
      </c>
      <c r="N88" s="2"/>
    </row>
    <row r="89" spans="1:14" ht="30" customHeight="1">
      <c r="A89" s="2"/>
      <c r="B89" s="75" t="s">
        <v>89</v>
      </c>
      <c r="C89" s="76"/>
      <c r="D89" s="14" t="s">
        <v>39</v>
      </c>
      <c r="E89" s="46">
        <v>95</v>
      </c>
      <c r="F89" s="2"/>
      <c r="G89" s="2"/>
      <c r="H89" s="2"/>
      <c r="I89" s="2"/>
      <c r="J89" s="2"/>
      <c r="K89" s="2"/>
      <c r="L89" s="65">
        <v>0</v>
      </c>
      <c r="M89" s="61">
        <f t="shared" si="1"/>
        <v>0</v>
      </c>
      <c r="N89" s="2"/>
    </row>
    <row r="90" spans="1:14" ht="30" customHeight="1">
      <c r="A90" s="2"/>
      <c r="B90" s="75" t="s">
        <v>90</v>
      </c>
      <c r="C90" s="76"/>
      <c r="D90" s="14" t="s">
        <v>39</v>
      </c>
      <c r="E90" s="46">
        <v>379.5</v>
      </c>
      <c r="F90" s="2"/>
      <c r="G90" s="2"/>
      <c r="H90" s="2"/>
      <c r="I90" s="2"/>
      <c r="J90" s="2"/>
      <c r="K90" s="2"/>
      <c r="L90" s="65">
        <v>0</v>
      </c>
      <c r="M90" s="61">
        <f t="shared" si="1"/>
        <v>0</v>
      </c>
      <c r="N90" s="2"/>
    </row>
    <row r="91" spans="1:14" ht="30" customHeight="1">
      <c r="A91" s="2"/>
      <c r="B91" s="75" t="s">
        <v>91</v>
      </c>
      <c r="C91" s="76"/>
      <c r="D91" s="14" t="s">
        <v>39</v>
      </c>
      <c r="E91" s="46">
        <v>126.5</v>
      </c>
      <c r="F91" s="2"/>
      <c r="G91" s="2"/>
      <c r="H91" s="2"/>
      <c r="I91" s="2"/>
      <c r="J91" s="2"/>
      <c r="K91" s="2"/>
      <c r="L91" s="65">
        <v>0</v>
      </c>
      <c r="M91" s="61">
        <f t="shared" si="1"/>
        <v>0</v>
      </c>
      <c r="N91" s="2"/>
    </row>
    <row r="92" spans="1:14" ht="30">
      <c r="A92" s="2"/>
      <c r="B92" s="75" t="s">
        <v>92</v>
      </c>
      <c r="C92" s="76"/>
      <c r="D92" s="14" t="s">
        <v>39</v>
      </c>
      <c r="E92" s="46">
        <v>284.6</v>
      </c>
      <c r="F92" s="2"/>
      <c r="G92" s="2"/>
      <c r="H92" s="2"/>
      <c r="I92" s="2"/>
      <c r="J92" s="2"/>
      <c r="K92" s="2"/>
      <c r="L92" s="65">
        <v>0</v>
      </c>
      <c r="M92" s="61">
        <f t="shared" si="1"/>
        <v>0</v>
      </c>
      <c r="N92" s="2"/>
    </row>
    <row r="93" spans="1:14" ht="30" customHeight="1">
      <c r="A93" s="2"/>
      <c r="B93" s="75" t="s">
        <v>93</v>
      </c>
      <c r="C93" s="76"/>
      <c r="D93" s="14" t="s">
        <v>39</v>
      </c>
      <c r="E93" s="46">
        <v>1250</v>
      </c>
      <c r="F93" s="2"/>
      <c r="G93" s="2"/>
      <c r="H93" s="2"/>
      <c r="I93" s="2"/>
      <c r="J93" s="2"/>
      <c r="K93" s="2"/>
      <c r="L93" s="65">
        <v>0</v>
      </c>
      <c r="M93" s="61">
        <f t="shared" si="1"/>
        <v>0</v>
      </c>
      <c r="N93" s="2"/>
    </row>
    <row r="94" spans="1:14" ht="30" customHeight="1">
      <c r="A94" s="2"/>
      <c r="B94" s="75" t="s">
        <v>94</v>
      </c>
      <c r="C94" s="76"/>
      <c r="D94" s="14" t="s">
        <v>39</v>
      </c>
      <c r="E94" s="46">
        <v>626</v>
      </c>
      <c r="F94" s="2"/>
      <c r="G94" s="2"/>
      <c r="H94" s="2"/>
      <c r="I94" s="2"/>
      <c r="J94" s="2"/>
      <c r="K94" s="2"/>
      <c r="L94" s="65">
        <v>0</v>
      </c>
      <c r="M94" s="61">
        <f t="shared" si="1"/>
        <v>0</v>
      </c>
      <c r="N94" s="2"/>
    </row>
    <row r="95" spans="1:14" ht="27" customHeight="1">
      <c r="A95" s="2"/>
      <c r="B95" s="77" t="s">
        <v>95</v>
      </c>
      <c r="C95" s="78"/>
      <c r="D95" s="14" t="s">
        <v>39</v>
      </c>
      <c r="E95" s="48">
        <f>E97+E96+E98+E99+E100</f>
        <v>587.3</v>
      </c>
      <c r="F95" s="2"/>
      <c r="G95" s="2"/>
      <c r="H95" s="2"/>
      <c r="I95" s="2"/>
      <c r="J95" s="2"/>
      <c r="K95" s="2"/>
      <c r="L95" s="65">
        <v>0</v>
      </c>
      <c r="M95" s="61">
        <f t="shared" si="1"/>
        <v>0</v>
      </c>
      <c r="N95" s="2"/>
    </row>
    <row r="96" spans="1:14" ht="21.75" customHeight="1">
      <c r="A96" s="2"/>
      <c r="B96" s="75" t="s">
        <v>88</v>
      </c>
      <c r="C96" s="76"/>
      <c r="D96" s="14" t="s">
        <v>39</v>
      </c>
      <c r="E96" s="46">
        <v>234.5</v>
      </c>
      <c r="F96" s="2"/>
      <c r="G96" s="2"/>
      <c r="H96" s="2"/>
      <c r="I96" s="2"/>
      <c r="J96" s="2"/>
      <c r="K96" s="2"/>
      <c r="L96" s="65">
        <v>0</v>
      </c>
      <c r="M96" s="61">
        <f t="shared" si="1"/>
        <v>0</v>
      </c>
      <c r="N96" s="2"/>
    </row>
    <row r="97" spans="1:14" ht="30" customHeight="1">
      <c r="A97" s="2"/>
      <c r="B97" s="75" t="s">
        <v>89</v>
      </c>
      <c r="C97" s="76"/>
      <c r="D97" s="14" t="s">
        <v>39</v>
      </c>
      <c r="E97" s="46">
        <v>35.2</v>
      </c>
      <c r="F97" s="2"/>
      <c r="G97" s="2"/>
      <c r="H97" s="2"/>
      <c r="I97" s="2"/>
      <c r="J97" s="2"/>
      <c r="K97" s="2"/>
      <c r="L97" s="65">
        <v>0</v>
      </c>
      <c r="M97" s="61">
        <f t="shared" si="1"/>
        <v>0</v>
      </c>
      <c r="N97" s="2"/>
    </row>
    <row r="98" spans="1:14" ht="30" customHeight="1">
      <c r="A98" s="2"/>
      <c r="B98" s="75" t="s">
        <v>90</v>
      </c>
      <c r="C98" s="76"/>
      <c r="D98" s="14" t="s">
        <v>39</v>
      </c>
      <c r="E98" s="46">
        <v>140.7</v>
      </c>
      <c r="F98" s="2"/>
      <c r="G98" s="2"/>
      <c r="H98" s="2"/>
      <c r="I98" s="2"/>
      <c r="J98" s="2"/>
      <c r="K98" s="2"/>
      <c r="L98" s="65">
        <v>0</v>
      </c>
      <c r="M98" s="61">
        <f t="shared" si="1"/>
        <v>0</v>
      </c>
      <c r="N98" s="2"/>
    </row>
    <row r="99" spans="1:14" ht="30" customHeight="1">
      <c r="A99" s="2"/>
      <c r="B99" s="75" t="s">
        <v>91</v>
      </c>
      <c r="C99" s="76"/>
      <c r="D99" s="14" t="s">
        <v>39</v>
      </c>
      <c r="E99" s="46">
        <v>46.9</v>
      </c>
      <c r="F99" s="2"/>
      <c r="G99" s="2"/>
      <c r="H99" s="2"/>
      <c r="I99" s="2"/>
      <c r="J99" s="2"/>
      <c r="K99" s="2"/>
      <c r="L99" s="65">
        <v>0</v>
      </c>
      <c r="M99" s="61">
        <f t="shared" si="1"/>
        <v>0</v>
      </c>
      <c r="N99" s="2"/>
    </row>
    <row r="100" spans="1:14" ht="30" customHeight="1">
      <c r="A100" s="2"/>
      <c r="B100" s="75" t="s">
        <v>96</v>
      </c>
      <c r="C100" s="76"/>
      <c r="D100" s="14" t="s">
        <v>39</v>
      </c>
      <c r="E100" s="46">
        <v>130</v>
      </c>
      <c r="F100" s="2"/>
      <c r="G100" s="2"/>
      <c r="H100" s="2"/>
      <c r="I100" s="2"/>
      <c r="J100" s="2"/>
      <c r="K100" s="2"/>
      <c r="L100" s="65">
        <v>0</v>
      </c>
      <c r="M100" s="61">
        <f t="shared" si="1"/>
        <v>0</v>
      </c>
      <c r="N100" s="2"/>
    </row>
    <row r="101" spans="1:14" ht="28.5" customHeight="1">
      <c r="A101" s="2"/>
      <c r="B101" s="77" t="s">
        <v>97</v>
      </c>
      <c r="C101" s="78"/>
      <c r="D101" s="14" t="s">
        <v>39</v>
      </c>
      <c r="E101" s="46">
        <v>4335.16</v>
      </c>
      <c r="F101" s="2"/>
      <c r="G101" s="2"/>
      <c r="H101" s="2"/>
      <c r="I101" s="2"/>
      <c r="J101" s="2"/>
      <c r="K101" s="2"/>
      <c r="L101" s="65">
        <v>0</v>
      </c>
      <c r="M101" s="61">
        <f t="shared" si="1"/>
        <v>0</v>
      </c>
      <c r="N101" s="2"/>
    </row>
    <row r="102" spans="1:14" ht="44.25" customHeight="1">
      <c r="A102" s="2"/>
      <c r="B102" s="77" t="s">
        <v>98</v>
      </c>
      <c r="C102" s="78"/>
      <c r="D102" s="14" t="s">
        <v>39</v>
      </c>
      <c r="E102" s="49">
        <f>E103+E104+E105</f>
        <v>610</v>
      </c>
      <c r="F102" s="2"/>
      <c r="G102" s="2"/>
      <c r="H102" s="2"/>
      <c r="I102" s="2"/>
      <c r="J102" s="2"/>
      <c r="K102" s="2"/>
      <c r="L102" s="65">
        <v>0</v>
      </c>
      <c r="M102" s="61">
        <f t="shared" si="1"/>
        <v>0</v>
      </c>
      <c r="N102" s="2"/>
    </row>
    <row r="103" spans="1:14" ht="39" customHeight="1">
      <c r="A103" s="2"/>
      <c r="B103" s="75" t="s">
        <v>99</v>
      </c>
      <c r="C103" s="76"/>
      <c r="D103" s="14" t="s">
        <v>39</v>
      </c>
      <c r="E103" s="46">
        <v>320</v>
      </c>
      <c r="F103" s="2"/>
      <c r="G103" s="2"/>
      <c r="H103" s="2"/>
      <c r="I103" s="2"/>
      <c r="J103" s="2"/>
      <c r="K103" s="2"/>
      <c r="L103" s="65">
        <v>0</v>
      </c>
      <c r="M103" s="61">
        <f t="shared" si="1"/>
        <v>0</v>
      </c>
      <c r="N103" s="2"/>
    </row>
    <row r="104" spans="1:14" ht="30" customHeight="1">
      <c r="A104" s="2"/>
      <c r="B104" s="75" t="s">
        <v>100</v>
      </c>
      <c r="C104" s="76"/>
      <c r="D104" s="14" t="s">
        <v>39</v>
      </c>
      <c r="E104" s="46">
        <v>290</v>
      </c>
      <c r="F104" s="2"/>
      <c r="G104" s="2"/>
      <c r="H104" s="2"/>
      <c r="I104" s="2"/>
      <c r="J104" s="2"/>
      <c r="K104" s="2"/>
      <c r="L104" s="65">
        <v>0</v>
      </c>
      <c r="M104" s="61">
        <v>0</v>
      </c>
      <c r="N104" s="2"/>
    </row>
    <row r="105" spans="1:14" ht="45" customHeight="1">
      <c r="A105" s="2"/>
      <c r="B105" s="75" t="s">
        <v>101</v>
      </c>
      <c r="C105" s="76"/>
      <c r="D105" s="14" t="s">
        <v>39</v>
      </c>
      <c r="E105" s="46">
        <v>0</v>
      </c>
      <c r="F105" s="2"/>
      <c r="G105" s="2"/>
      <c r="H105" s="2"/>
      <c r="I105" s="2"/>
      <c r="J105" s="2"/>
      <c r="K105" s="2"/>
      <c r="L105" s="65">
        <v>0</v>
      </c>
      <c r="M105" s="61">
        <v>0</v>
      </c>
      <c r="N105" s="2"/>
    </row>
    <row r="106" spans="4:5" ht="15">
      <c r="D106" s="25"/>
      <c r="E106" s="26"/>
    </row>
    <row r="107" spans="2:5" ht="15">
      <c r="B107" t="s">
        <v>107</v>
      </c>
      <c r="D107" s="25"/>
      <c r="E107" s="26"/>
    </row>
    <row r="108" spans="4:5" ht="15">
      <c r="D108" s="25"/>
      <c r="E108" s="26"/>
    </row>
    <row r="109" spans="4:5" ht="15">
      <c r="D109" s="25"/>
      <c r="E109" s="26"/>
    </row>
    <row r="110" spans="2:5" ht="15">
      <c r="B110" t="s">
        <v>39</v>
      </c>
      <c r="D110" s="25"/>
      <c r="E110" s="26"/>
    </row>
    <row r="111" spans="2:5" ht="15">
      <c r="B111" t="s">
        <v>108</v>
      </c>
      <c r="D111" s="25"/>
      <c r="E111" s="26"/>
    </row>
    <row r="112" spans="4:5" ht="15">
      <c r="D112" s="25"/>
      <c r="E112" s="26"/>
    </row>
    <row r="113" spans="2:5" ht="15">
      <c r="B113" t="s">
        <v>109</v>
      </c>
      <c r="C113" t="s">
        <v>110</v>
      </c>
      <c r="D113" s="25"/>
      <c r="E113" s="26"/>
    </row>
    <row r="114" spans="2:5" ht="15">
      <c r="B114" t="s">
        <v>111</v>
      </c>
      <c r="C114" t="s">
        <v>112</v>
      </c>
      <c r="D114" s="25"/>
      <c r="E114" s="26"/>
    </row>
    <row r="115" spans="2:5" ht="15">
      <c r="B115" t="s">
        <v>113</v>
      </c>
      <c r="D115" s="25"/>
      <c r="E115" s="26"/>
    </row>
    <row r="116" spans="4:5" ht="15">
      <c r="D116" s="25"/>
      <c r="E116" s="26"/>
    </row>
    <row r="117" spans="4:5" ht="15">
      <c r="D117" s="25"/>
      <c r="E117" s="26"/>
    </row>
    <row r="118" spans="4:5" ht="15">
      <c r="D118" s="25"/>
      <c r="E118" s="26"/>
    </row>
    <row r="119" spans="4:5" ht="15">
      <c r="D119" s="25"/>
      <c r="E119" s="26"/>
    </row>
    <row r="120" spans="4:5" ht="15">
      <c r="D120" s="25"/>
      <c r="E120" s="26"/>
    </row>
    <row r="121" spans="4:5" ht="15">
      <c r="D121" s="25"/>
      <c r="E121" s="26"/>
    </row>
    <row r="122" spans="4:5" ht="15">
      <c r="D122" s="25"/>
      <c r="E122" s="26"/>
    </row>
    <row r="123" spans="4:5" ht="15">
      <c r="D123" s="25"/>
      <c r="E123" s="26"/>
    </row>
    <row r="124" spans="4:5" ht="15">
      <c r="D124" s="25"/>
      <c r="E124" s="26"/>
    </row>
    <row r="125" spans="4:5" ht="15">
      <c r="D125" s="25"/>
      <c r="E125" s="26"/>
    </row>
    <row r="126" spans="4:5" ht="15">
      <c r="D126" s="25"/>
      <c r="E126" s="26"/>
    </row>
    <row r="127" spans="4:5" ht="15">
      <c r="D127" s="25"/>
      <c r="E127" s="26"/>
    </row>
    <row r="128" spans="4:5" ht="15">
      <c r="D128" s="25"/>
      <c r="E128" s="26"/>
    </row>
    <row r="129" spans="4:5" ht="15">
      <c r="D129" s="25"/>
      <c r="E129" s="26"/>
    </row>
    <row r="130" spans="4:5" ht="15">
      <c r="D130" s="25"/>
      <c r="E130" s="26"/>
    </row>
    <row r="131" spans="4:5" ht="15">
      <c r="D131" s="25"/>
      <c r="E131" s="26"/>
    </row>
    <row r="132" spans="4:5" ht="15">
      <c r="D132" s="25"/>
      <c r="E132" s="26"/>
    </row>
    <row r="133" spans="4:5" ht="15">
      <c r="D133" s="25"/>
      <c r="E133" s="26"/>
    </row>
    <row r="134" spans="4:5" ht="15">
      <c r="D134" s="25"/>
      <c r="E134" s="26"/>
    </row>
    <row r="135" spans="4:5" ht="15">
      <c r="D135" s="25"/>
      <c r="E135" s="26"/>
    </row>
    <row r="136" spans="4:5" ht="15">
      <c r="D136" s="25"/>
      <c r="E136" s="26"/>
    </row>
    <row r="137" spans="4:5" ht="15">
      <c r="D137" s="25"/>
      <c r="E137" s="26"/>
    </row>
    <row r="138" spans="4:5" ht="15">
      <c r="D138" s="25"/>
      <c r="E138" s="26"/>
    </row>
    <row r="139" spans="4:5" ht="15">
      <c r="D139" s="25"/>
      <c r="E139" s="26"/>
    </row>
    <row r="140" spans="4:5" ht="15">
      <c r="D140" s="25"/>
      <c r="E140" s="26"/>
    </row>
  </sheetData>
  <sheetProtection/>
  <mergeCells count="104">
    <mergeCell ref="B46:C46"/>
    <mergeCell ref="B45:C45"/>
    <mergeCell ref="B44:C44"/>
    <mergeCell ref="B3:N3"/>
    <mergeCell ref="A74:A76"/>
    <mergeCell ref="B74:C76"/>
    <mergeCell ref="B58:C58"/>
    <mergeCell ref="B60:C60"/>
    <mergeCell ref="B59:C59"/>
    <mergeCell ref="B53:C53"/>
    <mergeCell ref="B77:C77"/>
    <mergeCell ref="B61:C61"/>
    <mergeCell ref="B62:C62"/>
    <mergeCell ref="B65:C65"/>
    <mergeCell ref="B64:C64"/>
    <mergeCell ref="B63:C63"/>
    <mergeCell ref="B69:C69"/>
    <mergeCell ref="B71:C71"/>
    <mergeCell ref="B68:C68"/>
    <mergeCell ref="B67:C67"/>
    <mergeCell ref="B48:C48"/>
    <mergeCell ref="B66:C66"/>
    <mergeCell ref="B52:C52"/>
    <mergeCell ref="B55:C55"/>
    <mergeCell ref="B54:C54"/>
    <mergeCell ref="B57:C57"/>
    <mergeCell ref="B50:C50"/>
    <mergeCell ref="B51:C51"/>
    <mergeCell ref="B29:C29"/>
    <mergeCell ref="B31:C31"/>
    <mergeCell ref="B56:C56"/>
    <mergeCell ref="B43:C43"/>
    <mergeCell ref="B42:C42"/>
    <mergeCell ref="B41:C41"/>
    <mergeCell ref="B40:C40"/>
    <mergeCell ref="B39:C39"/>
    <mergeCell ref="B38:C38"/>
    <mergeCell ref="B49:C49"/>
    <mergeCell ref="A10:A14"/>
    <mergeCell ref="C1:D1"/>
    <mergeCell ref="F1:L1"/>
    <mergeCell ref="D6:D8"/>
    <mergeCell ref="B10:C14"/>
    <mergeCell ref="B20:C20"/>
    <mergeCell ref="B15:C18"/>
    <mergeCell ref="E6:M6"/>
    <mergeCell ref="A6:A8"/>
    <mergeCell ref="B28:C28"/>
    <mergeCell ref="B9:C9"/>
    <mergeCell ref="E2:G2"/>
    <mergeCell ref="B2:C2"/>
    <mergeCell ref="B4:I4"/>
    <mergeCell ref="B5:E5"/>
    <mergeCell ref="B6:C8"/>
    <mergeCell ref="B27:C27"/>
    <mergeCell ref="B78:C78"/>
    <mergeCell ref="B19:C19"/>
    <mergeCell ref="B21:C21"/>
    <mergeCell ref="B37:C37"/>
    <mergeCell ref="B35:C35"/>
    <mergeCell ref="B25:C25"/>
    <mergeCell ref="B26:C26"/>
    <mergeCell ref="B23:C23"/>
    <mergeCell ref="B47:C47"/>
    <mergeCell ref="B32:C34"/>
    <mergeCell ref="B79:C79"/>
    <mergeCell ref="B80:C80"/>
    <mergeCell ref="B81:C81"/>
    <mergeCell ref="B22:C22"/>
    <mergeCell ref="B73:C73"/>
    <mergeCell ref="B72:C72"/>
    <mergeCell ref="B70:C70"/>
    <mergeCell ref="B24:C24"/>
    <mergeCell ref="B30:C30"/>
    <mergeCell ref="B36:C36"/>
    <mergeCell ref="B99:C99"/>
    <mergeCell ref="B92:C92"/>
    <mergeCell ref="B93:C93"/>
    <mergeCell ref="B82:C82"/>
    <mergeCell ref="B83:C83"/>
    <mergeCell ref="B84:C84"/>
    <mergeCell ref="B85:C85"/>
    <mergeCell ref="B86:C86"/>
    <mergeCell ref="B87:C87"/>
    <mergeCell ref="B104:C104"/>
    <mergeCell ref="B88:C88"/>
    <mergeCell ref="B89:C89"/>
    <mergeCell ref="B90:C90"/>
    <mergeCell ref="B91:C91"/>
    <mergeCell ref="B105:C105"/>
    <mergeCell ref="B94:C94"/>
    <mergeCell ref="B95:C95"/>
    <mergeCell ref="B96:C96"/>
    <mergeCell ref="B97:C97"/>
    <mergeCell ref="N6:N8"/>
    <mergeCell ref="B100:C100"/>
    <mergeCell ref="B101:C101"/>
    <mergeCell ref="B102:C102"/>
    <mergeCell ref="B103:C103"/>
    <mergeCell ref="A32:A34"/>
    <mergeCell ref="B98:C98"/>
    <mergeCell ref="E7:E8"/>
    <mergeCell ref="L7:L8"/>
    <mergeCell ref="M7:M8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2015-04-15T06:59:18Z</cp:lastPrinted>
  <dcterms:created xsi:type="dcterms:W3CDTF">2013-08-02T11:12:27Z</dcterms:created>
  <dcterms:modified xsi:type="dcterms:W3CDTF">2015-05-06T06:02:45Z</dcterms:modified>
  <cp:category/>
  <cp:version/>
  <cp:contentType/>
  <cp:contentStatus/>
</cp:coreProperties>
</file>