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250" windowHeight="4935" activeTab="1"/>
  </bookViews>
  <sheets>
    <sheet name="прил.№2" sheetId="1" r:id="rId1"/>
    <sheet name="прил.№3" sheetId="2" r:id="rId2"/>
  </sheets>
  <definedNames>
    <definedName name="_xlnm.Print_Titles" localSheetId="0">'прил.№2'!$9:$10</definedName>
    <definedName name="_xlnm.Print_Titles" localSheetId="1">'прил.№3'!$5:$6</definedName>
    <definedName name="_xlnm.Print_Area" localSheetId="0">'прил.№2'!$B$1:$L$55</definedName>
  </definedNames>
  <calcPr fullCalcOnLoad="1"/>
</workbook>
</file>

<file path=xl/sharedStrings.xml><?xml version="1.0" encoding="utf-8"?>
<sst xmlns="http://schemas.openxmlformats.org/spreadsheetml/2006/main" count="191" uniqueCount="91">
  <si>
    <t>№ п/п</t>
  </si>
  <si>
    <t>Расходы (тыс. руб.)</t>
  </si>
  <si>
    <t>Всего</t>
  </si>
  <si>
    <t>Наименование подпрограмм</t>
  </si>
  <si>
    <t>федеральный бюджет</t>
  </si>
  <si>
    <t>областной бюджет</t>
  </si>
  <si>
    <t>средства бюджетов государственных внебюджетных фондов, средства государственных корпораций</t>
  </si>
  <si>
    <r>
      <t>1</t>
    </r>
    <r>
      <rPr>
        <sz val="12"/>
        <rFont val="Times New Roman"/>
        <family val="1"/>
      </rPr>
      <t>средства внебюджетных источников</t>
    </r>
  </si>
  <si>
    <t>2017 год</t>
  </si>
  <si>
    <t>2018год</t>
  </si>
  <si>
    <t>2019год</t>
  </si>
  <si>
    <t>2020 год</t>
  </si>
  <si>
    <t xml:space="preserve">районный бюджет </t>
  </si>
  <si>
    <t>районный бюджет</t>
  </si>
  <si>
    <r>
      <t>Подпрограмма 3:</t>
    </r>
    <r>
      <rPr>
        <b/>
        <sz val="12"/>
        <rFont val="Times New Roman"/>
        <family val="1"/>
      </rPr>
      <t xml:space="preserve"> "Долгосрочное бюджетное планирование, совершенствование организации бюджетного процесса"</t>
    </r>
  </si>
  <si>
    <r>
      <t>Подпрограмма 2</t>
    </r>
    <r>
      <rPr>
        <b/>
        <sz val="12"/>
        <rFont val="Times New Roman"/>
        <family val="1"/>
      </rPr>
      <t xml:space="preserve"> «Совершенствование системы управления муниципальным имуществом и земельными участками Добринского муниципального района»</t>
    </r>
  </si>
  <si>
    <r>
      <t xml:space="preserve">Подпрограмма 4: </t>
    </r>
    <r>
      <rPr>
        <b/>
        <sz val="12"/>
        <rFont val="Times New Roman"/>
        <family val="1"/>
      </rPr>
      <t>"Управление  муниципальным долгом  Добринского муниципального района"</t>
    </r>
  </si>
  <si>
    <r>
      <t>Подпрограмма 1:</t>
    </r>
    <r>
      <rPr>
        <b/>
        <sz val="12"/>
        <rFont val="Times New Roman"/>
        <family val="1"/>
      </rPr>
      <t xml:space="preserve">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района»  </t>
    </r>
  </si>
  <si>
    <t xml:space="preserve">                                                                                                                                                            Приложение №  2</t>
  </si>
  <si>
    <t xml:space="preserve">Ресурсное обеспечение  реализации  муниципальной программы </t>
  </si>
  <si>
    <t>№п/п</t>
  </si>
  <si>
    <t>Наименование пдпрограмм, основных мероприятий</t>
  </si>
  <si>
    <t>Ответственный исполнитель, соисполнитель</t>
  </si>
  <si>
    <t>Код бюджетной классификации</t>
  </si>
  <si>
    <t>Расходы (тыс.руб.)</t>
  </si>
  <si>
    <t>ГРБС</t>
  </si>
  <si>
    <t>РзПр</t>
  </si>
  <si>
    <t>ЦСР</t>
  </si>
  <si>
    <t xml:space="preserve">ВСЕГО </t>
  </si>
  <si>
    <t>Х</t>
  </si>
  <si>
    <t>Соисполнители:</t>
  </si>
  <si>
    <t>управление финансов администрации Добринского муниципального района</t>
  </si>
  <si>
    <t>Подпрограмма 1 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 »</t>
  </si>
  <si>
    <t xml:space="preserve">Основное мероприятие 1  подпрограммы 1:  Повышение квалификации муниципальных служащих 
</t>
  </si>
  <si>
    <t>0104</t>
  </si>
  <si>
    <t>0519999</t>
  </si>
  <si>
    <t>05101S6290</t>
  </si>
  <si>
    <t>0106</t>
  </si>
  <si>
    <t>Основное мероприятие 2 подпрограммы 1: Аттестация рабочих мест для работы с персональными данными</t>
  </si>
  <si>
    <t>0020400</t>
  </si>
  <si>
    <t>Основное мероприятие 3 подпрограммы 1: Приобретение услуг с использованием информационно-правовых систем</t>
  </si>
  <si>
    <t>05103S6260</t>
  </si>
  <si>
    <t>4579900</t>
  </si>
  <si>
    <t>Подпрограмма 2 «Совершенствование системы управления муниципальным имуществом и земельными участками Добринского муниципального района»</t>
  </si>
  <si>
    <t>0522060</t>
  </si>
  <si>
    <t>Основное мероприятие 2 подпрограммы 2: Выполнение кадастровых работ по образованию земельных  участков, в т.ч. для создания лесных насаждений, для предоставления гражданам, имеющих трех и более детей, постановка их на государственный кадастровый учет и регистрация права собственности  Добринского муниципального района на эти земельные участки</t>
  </si>
  <si>
    <t>Подпрограмма 3 «Долгосрочное бюджетное планирование, совершенствование организации бюджетного процесса»</t>
  </si>
  <si>
    <t>0532056</t>
  </si>
  <si>
    <t>0530011</t>
  </si>
  <si>
    <t>0530200110</t>
  </si>
  <si>
    <t>0530012</t>
  </si>
  <si>
    <t>0530200120</t>
  </si>
  <si>
    <t>Основное мероприятие 3 подпрограммы 3: Своевременное и качественное формирование и представление бюджетной отчетности.</t>
  </si>
  <si>
    <t>0532050</t>
  </si>
  <si>
    <t>Подпрограмма 4   «Управление муниципальным долгом Добринского муниципального района»</t>
  </si>
  <si>
    <t>Основное мероприятие 1 подпрограммы 4:  Обслуживание муниципального долга районного бюджета</t>
  </si>
  <si>
    <t>1301</t>
  </si>
  <si>
    <t>0542033</t>
  </si>
  <si>
    <t>0540120330</t>
  </si>
  <si>
    <t>0510799999</t>
  </si>
  <si>
    <t>Основное мероприятие 7 подпрограммы 1: Финансовое обеспечение деятельности аппарата управления</t>
  </si>
  <si>
    <t>Основное мероприятие 8 подпрограммы 1: Специальная оценка условий труда</t>
  </si>
  <si>
    <t>0510899999</t>
  </si>
  <si>
    <t>отдел организационно-кадровой работы администрации Добринского муниципального района</t>
  </si>
  <si>
    <t>комитет экономики и инвестиционной деятельности администрации Добринского муниципального района</t>
  </si>
  <si>
    <t>0520199999</t>
  </si>
  <si>
    <t>Основное мероприятие 1 подпрограммы 2: Оформление  технической документации,  кадастровых паспортов, межевание земель, регистрация права муниципальной собственности на имущество казны Добринского муниципального района,
проведение оценки муниципального имущества и земельных участков, находящихся в муниципальной собственности, 
систематизация и хранение документов по приватизации муниципального имущества</t>
  </si>
  <si>
    <t>0412</t>
  </si>
  <si>
    <t xml:space="preserve">Основное мероприятие 2 подпрограммы 3: Разработка проекта  районного бюджета и контроль за его исполнением </t>
  </si>
  <si>
    <t>Основное мероприятие 1 подпрограммы 3:Надежное, качественное и своевременное кассовое исполнение  районного бюджета, выполнение полномочий по кассовому обслуживанию исполнения местных бюджетов</t>
  </si>
  <si>
    <t>«Развитие системы эффективного муниципального управления Добринского муниципального района  на 2017-2020 годы»</t>
  </si>
  <si>
    <t xml:space="preserve"> за счет средств районного  бюджета</t>
  </si>
  <si>
    <t xml:space="preserve">Программа «Развитие системы эффективного муниципального управления Добринского муниципального района  на 2017-2020 годы» </t>
  </si>
  <si>
    <t>2018 год</t>
  </si>
  <si>
    <t>2019 год</t>
  </si>
  <si>
    <t>Источники  ресурсного обеспечения</t>
  </si>
  <si>
    <t xml:space="preserve">                                                                к муниципальной программе "Развитие системы эффективного муниципального  управления  Добринского муниципального района на 2017 -2020 годы"                                                                                                                                                                                              </t>
  </si>
  <si>
    <t xml:space="preserve">Приложение №3                                                                                                                                                                             к муниципальной программе "Развитие системы эффективного муниципального  управления  Добринского муниципального района на 2017 -2020 годы"   </t>
  </si>
  <si>
    <t xml:space="preserve">Прогнозная оценка расходов по источникам ресурсного обеспечения на  реализацию  муниципальной программы "Развитие системы эффективного муниципального управления Добринского муниципального района на 2017-2020 годы" </t>
  </si>
  <si>
    <t>Ответственный исполнитель: отдел организационно-кадровой работы администрации муниципального района</t>
  </si>
  <si>
    <t>управление финансов администрации муниципального района</t>
  </si>
  <si>
    <t>отдел бухгалтерского учета и отчетности администрации муниципального района</t>
  </si>
  <si>
    <t xml:space="preserve"> комитет экономики и инвестиционной деятельности администрации муниципального района</t>
  </si>
  <si>
    <t>отдел организационно-кадровой работы администрации муниципального района</t>
  </si>
  <si>
    <t>отдел бухгалтерского учета и отчетности администрации  муниципального района</t>
  </si>
  <si>
    <t>Соисполнитель: комитет экономики и инвестиционной деятельности администрации муниципального района</t>
  </si>
  <si>
    <t>комитет экономики и инвестиционной деятельности администрации муниципального района</t>
  </si>
  <si>
    <t>0510299999</t>
  </si>
  <si>
    <t xml:space="preserve">Всего по муниципальной программе"Развитие системы эффективного муниципального управления Добринского муници-пального района на 2017-2020 годы" </t>
  </si>
  <si>
    <t>05101S6790</t>
  </si>
  <si>
    <t>05103S6790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</si>
</sst>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68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1"/>
      <name val="Calibri"/>
      <family val="2"/>
    </font>
    <font>
      <sz val="11"/>
      <color indexed="30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3" fillId="0" borderId="0" xfId="0" applyFont="1" applyAlignment="1">
      <alignment/>
    </xf>
    <xf numFmtId="0" fontId="0" fillId="0" borderId="0" xfId="0" applyAlignment="1">
      <alignment vertical="center" wrapText="1"/>
    </xf>
    <xf numFmtId="0" fontId="64" fillId="0" borderId="0" xfId="0" applyFont="1" applyAlignment="1">
      <alignment vertical="center" wrapText="1"/>
    </xf>
    <xf numFmtId="49" fontId="64" fillId="0" borderId="0" xfId="0" applyNumberFormat="1" applyFont="1" applyAlignment="1">
      <alignment vertical="center" wrapText="1"/>
    </xf>
    <xf numFmtId="49" fontId="14" fillId="0" borderId="0" xfId="0" applyNumberFormat="1" applyFont="1" applyAlignment="1">
      <alignment vertical="center" wrapText="1"/>
    </xf>
    <xf numFmtId="0" fontId="64" fillId="0" borderId="0" xfId="0" applyFont="1" applyAlignment="1">
      <alignment horizontal="center"/>
    </xf>
    <xf numFmtId="49" fontId="64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4" fillId="0" borderId="0" xfId="0" applyFont="1" applyAlignment="1">
      <alignment/>
    </xf>
    <xf numFmtId="0" fontId="6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10" xfId="0" applyFont="1" applyBorder="1" applyAlignment="1">
      <alignment/>
    </xf>
    <xf numFmtId="0" fontId="0" fillId="0" borderId="0" xfId="0" applyFill="1" applyAlignment="1">
      <alignment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/>
    </xf>
    <xf numFmtId="1" fontId="64" fillId="0" borderId="10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Alignment="1">
      <alignment/>
    </xf>
    <xf numFmtId="49" fontId="64" fillId="0" borderId="0" xfId="0" applyNumberFormat="1" applyFont="1" applyAlignment="1">
      <alignment/>
    </xf>
    <xf numFmtId="0" fontId="63" fillId="34" borderId="0" xfId="0" applyFont="1" applyFill="1" applyAlignment="1">
      <alignment/>
    </xf>
    <xf numFmtId="0" fontId="16" fillId="0" borderId="0" xfId="0" applyFont="1" applyBorder="1" applyAlignment="1">
      <alignment horizontal="center" vertical="center"/>
    </xf>
    <xf numFmtId="177" fontId="63" fillId="0" borderId="10" xfId="0" applyNumberFormat="1" applyFont="1" applyFill="1" applyBorder="1" applyAlignment="1">
      <alignment horizontal="center" vertical="center"/>
    </xf>
    <xf numFmtId="177" fontId="15" fillId="0" borderId="10" xfId="0" applyNumberFormat="1" applyFont="1" applyFill="1" applyBorder="1" applyAlignment="1">
      <alignment horizontal="center" vertical="center"/>
    </xf>
    <xf numFmtId="177" fontId="15" fillId="0" borderId="10" xfId="0" applyNumberFormat="1" applyFont="1" applyFill="1" applyBorder="1" applyAlignment="1">
      <alignment horizontal="center" vertical="center" wrapText="1"/>
    </xf>
    <xf numFmtId="177" fontId="23" fillId="33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177" fontId="63" fillId="0" borderId="10" xfId="0" applyNumberFormat="1" applyFont="1" applyFill="1" applyBorder="1" applyAlignment="1">
      <alignment horizontal="center"/>
    </xf>
    <xf numFmtId="177" fontId="15" fillId="0" borderId="10" xfId="0" applyNumberFormat="1" applyFont="1" applyFill="1" applyBorder="1" applyAlignment="1">
      <alignment horizontal="center"/>
    </xf>
    <xf numFmtId="177" fontId="11" fillId="0" borderId="10" xfId="0" applyNumberFormat="1" applyFont="1" applyFill="1" applyBorder="1" applyAlignment="1">
      <alignment horizontal="center" vertical="top" wrapText="1"/>
    </xf>
    <xf numFmtId="177" fontId="10" fillId="0" borderId="10" xfId="0" applyNumberFormat="1" applyFont="1" applyFill="1" applyBorder="1" applyAlignment="1">
      <alignment horizontal="center" vertical="top" wrapText="1"/>
    </xf>
    <xf numFmtId="177" fontId="10" fillId="0" borderId="10" xfId="0" applyNumberFormat="1" applyFont="1" applyFill="1" applyBorder="1" applyAlignment="1">
      <alignment horizontal="center"/>
    </xf>
    <xf numFmtId="177" fontId="10" fillId="0" borderId="10" xfId="0" applyNumberFormat="1" applyFont="1" applyFill="1" applyBorder="1" applyAlignment="1">
      <alignment horizontal="center" vertical="center" wrapText="1"/>
    </xf>
    <xf numFmtId="177" fontId="10" fillId="33" borderId="10" xfId="0" applyNumberFormat="1" applyFont="1" applyFill="1" applyBorder="1" applyAlignment="1">
      <alignment horizontal="center" vertical="top" wrapText="1"/>
    </xf>
    <xf numFmtId="177" fontId="10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177" fontId="12" fillId="35" borderId="10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177" fontId="15" fillId="35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1" fontId="64" fillId="0" borderId="0" xfId="0" applyNumberFormat="1" applyFont="1" applyFill="1" applyBorder="1" applyAlignment="1">
      <alignment horizontal="center" vertical="center"/>
    </xf>
    <xf numFmtId="49" fontId="64" fillId="0" borderId="0" xfId="0" applyNumberFormat="1" applyFont="1" applyFill="1" applyBorder="1" applyAlignment="1">
      <alignment horizontal="center" vertical="center"/>
    </xf>
    <xf numFmtId="49" fontId="64" fillId="0" borderId="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77" fontId="66" fillId="35" borderId="10" xfId="0" applyNumberFormat="1" applyFont="1" applyFill="1" applyBorder="1" applyAlignment="1">
      <alignment horizontal="center" vertical="center"/>
    </xf>
    <xf numFmtId="177" fontId="67" fillId="35" borderId="10" xfId="0" applyNumberFormat="1" applyFont="1" applyFill="1" applyBorder="1" applyAlignment="1">
      <alignment horizontal="center" vertical="center"/>
    </xf>
    <xf numFmtId="177" fontId="66" fillId="35" borderId="10" xfId="0" applyNumberFormat="1" applyFont="1" applyFill="1" applyBorder="1" applyAlignment="1">
      <alignment horizontal="center" vertical="center" wrapText="1"/>
    </xf>
    <xf numFmtId="177" fontId="63" fillId="35" borderId="10" xfId="0" applyNumberFormat="1" applyFont="1" applyFill="1" applyBorder="1" applyAlignment="1">
      <alignment horizontal="center" vertical="center"/>
    </xf>
    <xf numFmtId="0" fontId="66" fillId="35" borderId="0" xfId="0" applyFont="1" applyFill="1" applyAlignment="1">
      <alignment horizontal="center"/>
    </xf>
    <xf numFmtId="0" fontId="65" fillId="35" borderId="0" xfId="0" applyFont="1" applyFill="1" applyAlignment="1">
      <alignment horizontal="center"/>
    </xf>
    <xf numFmtId="0" fontId="66" fillId="35" borderId="10" xfId="0" applyFont="1" applyFill="1" applyBorder="1" applyAlignment="1">
      <alignment horizontal="center" vertical="center" wrapText="1"/>
    </xf>
    <xf numFmtId="177" fontId="67" fillId="35" borderId="10" xfId="0" applyNumberFormat="1" applyFont="1" applyFill="1" applyBorder="1" applyAlignment="1">
      <alignment horizontal="center" vertical="center" wrapText="1"/>
    </xf>
    <xf numFmtId="177" fontId="63" fillId="35" borderId="10" xfId="0" applyNumberFormat="1" applyFont="1" applyFill="1" applyBorder="1" applyAlignment="1">
      <alignment horizontal="center"/>
    </xf>
    <xf numFmtId="177" fontId="66" fillId="35" borderId="10" xfId="0" applyNumberFormat="1" applyFont="1" applyFill="1" applyBorder="1" applyAlignment="1">
      <alignment horizontal="center"/>
    </xf>
    <xf numFmtId="0" fontId="63" fillId="35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0" xfId="0" applyFont="1" applyFill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 wrapText="1"/>
    </xf>
    <xf numFmtId="0" fontId="20" fillId="35" borderId="19" xfId="0" applyFont="1" applyFill="1" applyBorder="1" applyAlignment="1">
      <alignment horizontal="center" vertical="center" wrapText="1"/>
    </xf>
    <xf numFmtId="0" fontId="20" fillId="35" borderId="18" xfId="0" applyFont="1" applyFill="1" applyBorder="1" applyAlignment="1">
      <alignment horizontal="center" vertical="center" wrapText="1"/>
    </xf>
    <xf numFmtId="0" fontId="20" fillId="35" borderId="21" xfId="0" applyFont="1" applyFill="1" applyBorder="1" applyAlignment="1">
      <alignment horizontal="center" vertical="center" wrapText="1"/>
    </xf>
    <xf numFmtId="0" fontId="20" fillId="35" borderId="15" xfId="0" applyFont="1" applyFill="1" applyBorder="1" applyAlignment="1">
      <alignment horizontal="center" vertical="center" wrapText="1"/>
    </xf>
    <xf numFmtId="0" fontId="20" fillId="35" borderId="2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1"/>
  <sheetViews>
    <sheetView zoomScale="80" zoomScaleNormal="80" zoomScaleSheetLayoutView="70" workbookViewId="0" topLeftCell="B1">
      <pane ySplit="10" topLeftCell="A22" activePane="bottomLeft" state="frozen"/>
      <selection pane="topLeft" activeCell="B1" sqref="B1"/>
      <selection pane="bottomLeft" activeCell="J48" sqref="J48"/>
    </sheetView>
  </sheetViews>
  <sheetFormatPr defaultColWidth="9.00390625" defaultRowHeight="12.75"/>
  <cols>
    <col min="1" max="1" width="6.875" style="0" hidden="1" customWidth="1"/>
    <col min="2" max="2" width="35.75390625" style="0" customWidth="1"/>
    <col min="3" max="3" width="48.875" style="0" customWidth="1"/>
    <col min="4" max="4" width="39.75390625" style="0" customWidth="1"/>
    <col min="5" max="5" width="9.125" style="52" customWidth="1"/>
    <col min="6" max="6" width="12.75390625" style="53" customWidth="1"/>
    <col min="7" max="7" width="16.75390625" style="53" customWidth="1"/>
    <col min="8" max="8" width="20.375" style="54" customWidth="1"/>
    <col min="9" max="9" width="18.875" style="10" customWidth="1"/>
    <col min="10" max="10" width="17.375" style="100" customWidth="1"/>
    <col min="11" max="11" width="16.75390625" style="10" customWidth="1"/>
    <col min="12" max="12" width="16.375" style="10" customWidth="1"/>
  </cols>
  <sheetData>
    <row r="1" spans="2:12" ht="21" customHeight="1">
      <c r="B1" s="8"/>
      <c r="D1" s="145"/>
      <c r="E1" s="145"/>
      <c r="F1" s="145"/>
      <c r="G1" s="149" t="s">
        <v>18</v>
      </c>
      <c r="H1" s="149"/>
      <c r="I1" s="149"/>
      <c r="J1" s="149"/>
      <c r="K1" s="149"/>
      <c r="L1" s="149"/>
    </row>
    <row r="2" spans="2:12" ht="59.25" customHeight="1">
      <c r="B2" s="146"/>
      <c r="C2" s="147"/>
      <c r="D2" s="11"/>
      <c r="E2" s="12"/>
      <c r="F2" s="13"/>
      <c r="G2" s="14"/>
      <c r="H2" s="148" t="s">
        <v>76</v>
      </c>
      <c r="I2" s="148"/>
      <c r="J2" s="148"/>
      <c r="K2" s="148"/>
      <c r="L2" s="148"/>
    </row>
    <row r="3" spans="2:11" ht="21">
      <c r="B3" s="8"/>
      <c r="D3" s="9"/>
      <c r="E3" s="15"/>
      <c r="F3" s="16"/>
      <c r="G3" s="17"/>
      <c r="H3" s="18"/>
      <c r="I3" s="19"/>
      <c r="J3" s="94"/>
      <c r="K3" s="19"/>
    </row>
    <row r="4" spans="2:11" ht="21">
      <c r="B4" s="8"/>
      <c r="D4" s="9"/>
      <c r="E4" s="15"/>
      <c r="F4" s="16"/>
      <c r="G4" s="17"/>
      <c r="H4" s="18"/>
      <c r="I4" s="19"/>
      <c r="J4" s="94"/>
      <c r="K4" s="19"/>
    </row>
    <row r="5" spans="2:12" s="20" customFormat="1" ht="25.5">
      <c r="B5" s="150" t="s">
        <v>19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2:12" s="20" customFormat="1" ht="25.5">
      <c r="B6" s="150" t="s">
        <v>70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2:12" s="20" customFormat="1" ht="25.5">
      <c r="B7" s="151" t="s">
        <v>71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</row>
    <row r="8" spans="2:12" s="20" customFormat="1" ht="25.5">
      <c r="B8" s="55"/>
      <c r="C8" s="55"/>
      <c r="D8" s="55"/>
      <c r="E8" s="55"/>
      <c r="F8" s="55"/>
      <c r="G8" s="55"/>
      <c r="H8" s="55"/>
      <c r="I8" s="22"/>
      <c r="J8" s="95"/>
      <c r="K8" s="21"/>
      <c r="L8" s="21"/>
    </row>
    <row r="9" spans="1:12" ht="54" customHeight="1">
      <c r="A9" s="123" t="s">
        <v>20</v>
      </c>
      <c r="B9" s="125" t="s">
        <v>21</v>
      </c>
      <c r="C9" s="125"/>
      <c r="D9" s="126" t="s">
        <v>22</v>
      </c>
      <c r="E9" s="128" t="s">
        <v>23</v>
      </c>
      <c r="F9" s="126"/>
      <c r="G9" s="129"/>
      <c r="H9" s="130" t="s">
        <v>24</v>
      </c>
      <c r="I9" s="130"/>
      <c r="J9" s="130"/>
      <c r="K9" s="130"/>
      <c r="L9" s="131"/>
    </row>
    <row r="10" spans="1:12" ht="41.25" customHeight="1">
      <c r="A10" s="124"/>
      <c r="B10" s="125"/>
      <c r="C10" s="125"/>
      <c r="D10" s="127"/>
      <c r="E10" s="73" t="s">
        <v>25</v>
      </c>
      <c r="F10" s="74" t="s">
        <v>26</v>
      </c>
      <c r="G10" s="74" t="s">
        <v>27</v>
      </c>
      <c r="H10" s="23" t="s">
        <v>2</v>
      </c>
      <c r="I10" s="24" t="s">
        <v>8</v>
      </c>
      <c r="J10" s="96" t="s">
        <v>73</v>
      </c>
      <c r="K10" s="24" t="s">
        <v>74</v>
      </c>
      <c r="L10" s="24" t="s">
        <v>11</v>
      </c>
    </row>
    <row r="11" spans="1:12" ht="33.75" customHeight="1">
      <c r="A11" s="25"/>
      <c r="B11" s="152" t="s">
        <v>72</v>
      </c>
      <c r="C11" s="153"/>
      <c r="D11" s="75" t="s">
        <v>28</v>
      </c>
      <c r="E11" s="76" t="s">
        <v>29</v>
      </c>
      <c r="F11" s="77" t="s">
        <v>29</v>
      </c>
      <c r="G11" s="77" t="s">
        <v>29</v>
      </c>
      <c r="H11" s="78">
        <f>SUM(H12:H16)</f>
        <v>74164.1</v>
      </c>
      <c r="I11" s="78">
        <f>I12+I14+I16+I15</f>
        <v>25307.199999999997</v>
      </c>
      <c r="J11" s="97">
        <f>J12+J14+J16</f>
        <v>19386.9</v>
      </c>
      <c r="K11" s="97">
        <f>K12+K14+K16</f>
        <v>15235</v>
      </c>
      <c r="L11" s="97">
        <f>L12+L14+L16</f>
        <v>14235</v>
      </c>
    </row>
    <row r="12" spans="1:12" ht="105.75" customHeight="1">
      <c r="A12" s="25"/>
      <c r="B12" s="154"/>
      <c r="C12" s="155"/>
      <c r="D12" s="79" t="s">
        <v>79</v>
      </c>
      <c r="E12" s="76">
        <v>702</v>
      </c>
      <c r="F12" s="77" t="s">
        <v>29</v>
      </c>
      <c r="G12" s="77" t="s">
        <v>29</v>
      </c>
      <c r="H12" s="80">
        <f>SUM(I12:L12)</f>
        <v>784.1</v>
      </c>
      <c r="I12" s="80">
        <f>I18</f>
        <v>139.10000000000002</v>
      </c>
      <c r="J12" s="92">
        <f>J18</f>
        <v>215</v>
      </c>
      <c r="K12" s="92">
        <f>K18</f>
        <v>215</v>
      </c>
      <c r="L12" s="92">
        <f>L18</f>
        <v>215</v>
      </c>
    </row>
    <row r="13" spans="1:12" ht="20.25">
      <c r="A13" s="28"/>
      <c r="B13" s="154"/>
      <c r="C13" s="155"/>
      <c r="D13" s="79" t="s">
        <v>30</v>
      </c>
      <c r="E13" s="76"/>
      <c r="F13" s="77"/>
      <c r="G13" s="77"/>
      <c r="H13" s="80"/>
      <c r="I13" s="80"/>
      <c r="J13" s="92"/>
      <c r="K13" s="80"/>
      <c r="L13" s="80"/>
    </row>
    <row r="14" spans="1:12" ht="82.5" customHeight="1">
      <c r="A14" s="28"/>
      <c r="B14" s="154"/>
      <c r="C14" s="155"/>
      <c r="D14" s="79" t="s">
        <v>80</v>
      </c>
      <c r="E14" s="76">
        <v>703</v>
      </c>
      <c r="F14" s="77" t="s">
        <v>29</v>
      </c>
      <c r="G14" s="77" t="s">
        <v>29</v>
      </c>
      <c r="H14" s="80">
        <f>SUM(I14:L14)</f>
        <v>66994.4</v>
      </c>
      <c r="I14" s="80">
        <f>I20+I43+I52</f>
        <v>19122</v>
      </c>
      <c r="J14" s="92">
        <f>J20+J43+J52</f>
        <v>18832.4</v>
      </c>
      <c r="K14" s="92">
        <f>K20+K43+K52</f>
        <v>15020</v>
      </c>
      <c r="L14" s="92">
        <f>L20+L43+L52</f>
        <v>14020</v>
      </c>
    </row>
    <row r="15" spans="1:12" ht="89.25" customHeight="1">
      <c r="A15" s="28"/>
      <c r="B15" s="154"/>
      <c r="C15" s="155"/>
      <c r="D15" s="79" t="s">
        <v>81</v>
      </c>
      <c r="E15" s="76">
        <v>702</v>
      </c>
      <c r="F15" s="77" t="s">
        <v>29</v>
      </c>
      <c r="G15" s="77" t="s">
        <v>29</v>
      </c>
      <c r="H15" s="80">
        <f>SUM(I15:L15)</f>
        <v>2388.1</v>
      </c>
      <c r="I15" s="80">
        <f>I19</f>
        <v>2388.1</v>
      </c>
      <c r="J15" s="92">
        <f>J19</f>
        <v>0</v>
      </c>
      <c r="K15" s="92">
        <f>K19</f>
        <v>0</v>
      </c>
      <c r="L15" s="92">
        <f>L19</f>
        <v>0</v>
      </c>
    </row>
    <row r="16" spans="1:12" ht="90.75" customHeight="1">
      <c r="A16" s="28"/>
      <c r="B16" s="156"/>
      <c r="C16" s="157"/>
      <c r="D16" s="79" t="s">
        <v>82</v>
      </c>
      <c r="E16" s="76">
        <v>702</v>
      </c>
      <c r="F16" s="77" t="s">
        <v>29</v>
      </c>
      <c r="G16" s="77" t="s">
        <v>29</v>
      </c>
      <c r="H16" s="80">
        <f>SUM(I16:L16)</f>
        <v>3997.5</v>
      </c>
      <c r="I16" s="80">
        <f>I37</f>
        <v>3658</v>
      </c>
      <c r="J16" s="92">
        <f>J40</f>
        <v>339.5</v>
      </c>
      <c r="K16" s="92">
        <f>K40</f>
        <v>0</v>
      </c>
      <c r="L16" s="92">
        <f>L40</f>
        <v>0</v>
      </c>
    </row>
    <row r="17" spans="1:12" ht="24.75" customHeight="1">
      <c r="A17" s="132"/>
      <c r="B17" s="111" t="s">
        <v>32</v>
      </c>
      <c r="C17" s="112"/>
      <c r="D17" s="27" t="s">
        <v>28</v>
      </c>
      <c r="E17" s="29" t="s">
        <v>29</v>
      </c>
      <c r="F17" s="30" t="s">
        <v>29</v>
      </c>
      <c r="G17" s="30" t="s">
        <v>29</v>
      </c>
      <c r="H17" s="60">
        <f>SUM(H18:H20)</f>
        <v>9542.5</v>
      </c>
      <c r="I17" s="60">
        <f>I18+I20+I19</f>
        <v>6297.1</v>
      </c>
      <c r="J17" s="91">
        <f>J18+J20</f>
        <v>2315.4</v>
      </c>
      <c r="K17" s="91">
        <f>K18+K20</f>
        <v>465</v>
      </c>
      <c r="L17" s="91">
        <f>L18+L20</f>
        <v>465</v>
      </c>
    </row>
    <row r="18" spans="1:12" ht="76.5" customHeight="1">
      <c r="A18" s="133"/>
      <c r="B18" s="134"/>
      <c r="C18" s="135"/>
      <c r="D18" s="32" t="s">
        <v>83</v>
      </c>
      <c r="E18" s="136">
        <v>702</v>
      </c>
      <c r="F18" s="138" t="s">
        <v>29</v>
      </c>
      <c r="G18" s="138" t="s">
        <v>29</v>
      </c>
      <c r="H18" s="57">
        <f aca="true" t="shared" si="0" ref="H18:H35">SUM(I18:L18)</f>
        <v>784.1</v>
      </c>
      <c r="I18" s="57">
        <f>I21+I22+I26+I30+I31+I35</f>
        <v>139.10000000000002</v>
      </c>
      <c r="J18" s="90">
        <f>J22+J23+J30+J32</f>
        <v>215</v>
      </c>
      <c r="K18" s="90">
        <f>K22+K23+K30+K32</f>
        <v>215</v>
      </c>
      <c r="L18" s="90">
        <f>L22+L23+L30+L32</f>
        <v>215</v>
      </c>
    </row>
    <row r="19" spans="1:12" ht="80.25" customHeight="1">
      <c r="A19" s="31"/>
      <c r="B19" s="134"/>
      <c r="C19" s="135"/>
      <c r="D19" s="70" t="s">
        <v>81</v>
      </c>
      <c r="E19" s="137"/>
      <c r="F19" s="139"/>
      <c r="G19" s="139"/>
      <c r="H19" s="57">
        <f t="shared" si="0"/>
        <v>2388.1</v>
      </c>
      <c r="I19" s="57">
        <f>I34</f>
        <v>2388.1</v>
      </c>
      <c r="J19" s="90">
        <f>J34</f>
        <v>0</v>
      </c>
      <c r="K19" s="90">
        <f>K34</f>
        <v>0</v>
      </c>
      <c r="L19" s="90">
        <f>L34</f>
        <v>0</v>
      </c>
    </row>
    <row r="20" spans="1:12" ht="66" customHeight="1">
      <c r="A20" s="31"/>
      <c r="B20" s="113"/>
      <c r="C20" s="114"/>
      <c r="D20" s="27" t="s">
        <v>80</v>
      </c>
      <c r="E20" s="29">
        <v>703</v>
      </c>
      <c r="F20" s="26" t="s">
        <v>29</v>
      </c>
      <c r="G20" s="26" t="s">
        <v>29</v>
      </c>
      <c r="H20" s="57">
        <f t="shared" si="0"/>
        <v>6370.3</v>
      </c>
      <c r="I20" s="57">
        <f>I24+I27+I28+I33</f>
        <v>3769.9</v>
      </c>
      <c r="J20" s="90">
        <f>J24+J25+J28+J29+J33</f>
        <v>2100.4</v>
      </c>
      <c r="K20" s="90">
        <f>K24+K25+K28+K29+K33</f>
        <v>250</v>
      </c>
      <c r="L20" s="90">
        <f>L24+L25+L28+L29+L33</f>
        <v>250</v>
      </c>
    </row>
    <row r="21" spans="1:12" ht="66" customHeight="1" hidden="1">
      <c r="A21" s="33"/>
      <c r="B21" s="140" t="s">
        <v>33</v>
      </c>
      <c r="C21" s="141"/>
      <c r="D21" s="162" t="s">
        <v>63</v>
      </c>
      <c r="E21" s="29">
        <v>702</v>
      </c>
      <c r="F21" s="30" t="s">
        <v>34</v>
      </c>
      <c r="G21" s="30" t="s">
        <v>35</v>
      </c>
      <c r="H21" s="57">
        <f t="shared" si="0"/>
        <v>0</v>
      </c>
      <c r="I21" s="57">
        <v>0</v>
      </c>
      <c r="J21" s="90">
        <v>0</v>
      </c>
      <c r="K21" s="90">
        <v>0</v>
      </c>
      <c r="L21" s="90">
        <v>0</v>
      </c>
    </row>
    <row r="22" spans="1:12" ht="42.75" customHeight="1">
      <c r="A22" s="33"/>
      <c r="B22" s="142"/>
      <c r="C22" s="143"/>
      <c r="D22" s="163"/>
      <c r="E22" s="136">
        <v>702</v>
      </c>
      <c r="F22" s="167" t="s">
        <v>34</v>
      </c>
      <c r="G22" s="30" t="s">
        <v>36</v>
      </c>
      <c r="H22" s="57">
        <f t="shared" si="0"/>
        <v>65.9</v>
      </c>
      <c r="I22" s="57">
        <v>65.9</v>
      </c>
      <c r="J22" s="90">
        <v>0</v>
      </c>
      <c r="K22" s="90">
        <v>0</v>
      </c>
      <c r="L22" s="90">
        <v>0</v>
      </c>
    </row>
    <row r="23" spans="1:12" ht="42.75" customHeight="1">
      <c r="A23" s="33"/>
      <c r="B23" s="142"/>
      <c r="C23" s="143"/>
      <c r="D23" s="164"/>
      <c r="E23" s="137"/>
      <c r="F23" s="168"/>
      <c r="G23" s="30" t="s">
        <v>89</v>
      </c>
      <c r="H23" s="57">
        <f>SUM(I23:L23)</f>
        <v>265</v>
      </c>
      <c r="I23" s="57">
        <v>0</v>
      </c>
      <c r="J23" s="90">
        <v>105</v>
      </c>
      <c r="K23" s="90">
        <v>80</v>
      </c>
      <c r="L23" s="90">
        <v>80</v>
      </c>
    </row>
    <row r="24" spans="1:12" ht="42.75" customHeight="1">
      <c r="A24" s="33"/>
      <c r="B24" s="142"/>
      <c r="C24" s="143"/>
      <c r="D24" s="165" t="s">
        <v>80</v>
      </c>
      <c r="E24" s="136">
        <v>703</v>
      </c>
      <c r="F24" s="167" t="s">
        <v>37</v>
      </c>
      <c r="G24" s="30" t="s">
        <v>36</v>
      </c>
      <c r="H24" s="57">
        <f t="shared" si="0"/>
        <v>72</v>
      </c>
      <c r="I24" s="57">
        <v>72</v>
      </c>
      <c r="J24" s="90">
        <v>0</v>
      </c>
      <c r="K24" s="90">
        <v>0</v>
      </c>
      <c r="L24" s="90">
        <v>0</v>
      </c>
    </row>
    <row r="25" spans="1:12" ht="42.75" customHeight="1">
      <c r="A25" s="33"/>
      <c r="B25" s="160"/>
      <c r="C25" s="161"/>
      <c r="D25" s="166"/>
      <c r="E25" s="137"/>
      <c r="F25" s="168"/>
      <c r="G25" s="30" t="s">
        <v>89</v>
      </c>
      <c r="H25" s="57">
        <f>SUM(I25:L25)</f>
        <v>153.2</v>
      </c>
      <c r="I25" s="57">
        <v>0</v>
      </c>
      <c r="J25" s="90">
        <v>13.2</v>
      </c>
      <c r="K25" s="90">
        <v>70</v>
      </c>
      <c r="L25" s="90">
        <v>70</v>
      </c>
    </row>
    <row r="26" spans="1:12" s="36" customFormat="1" ht="73.5" customHeight="1" hidden="1">
      <c r="A26" s="34"/>
      <c r="B26" s="158" t="s">
        <v>38</v>
      </c>
      <c r="C26" s="159"/>
      <c r="D26" s="35" t="s">
        <v>83</v>
      </c>
      <c r="E26" s="29">
        <v>702</v>
      </c>
      <c r="F26" s="30" t="s">
        <v>34</v>
      </c>
      <c r="G26" s="30" t="s">
        <v>87</v>
      </c>
      <c r="H26" s="57">
        <f t="shared" si="0"/>
        <v>0</v>
      </c>
      <c r="I26" s="59">
        <v>0</v>
      </c>
      <c r="J26" s="90">
        <v>0</v>
      </c>
      <c r="K26" s="90">
        <v>0</v>
      </c>
      <c r="L26" s="90">
        <v>0</v>
      </c>
    </row>
    <row r="27" spans="1:12" ht="69" customHeight="1" hidden="1">
      <c r="A27" s="33"/>
      <c r="B27" s="170" t="s">
        <v>40</v>
      </c>
      <c r="C27" s="171"/>
      <c r="D27" s="165" t="s">
        <v>31</v>
      </c>
      <c r="E27" s="29">
        <v>703</v>
      </c>
      <c r="F27" s="30" t="s">
        <v>37</v>
      </c>
      <c r="G27" s="30" t="s">
        <v>35</v>
      </c>
      <c r="H27" s="57">
        <f t="shared" si="0"/>
        <v>0</v>
      </c>
      <c r="I27" s="57">
        <v>0</v>
      </c>
      <c r="J27" s="90">
        <v>0</v>
      </c>
      <c r="K27" s="90">
        <v>0</v>
      </c>
      <c r="L27" s="90">
        <v>0</v>
      </c>
    </row>
    <row r="28" spans="1:12" ht="42.75" customHeight="1">
      <c r="A28" s="33"/>
      <c r="B28" s="172"/>
      <c r="C28" s="173"/>
      <c r="D28" s="169"/>
      <c r="E28" s="136">
        <v>703</v>
      </c>
      <c r="F28" s="167" t="s">
        <v>37</v>
      </c>
      <c r="G28" s="30" t="s">
        <v>41</v>
      </c>
      <c r="H28" s="57">
        <f t="shared" si="0"/>
        <v>173.8</v>
      </c>
      <c r="I28" s="57">
        <v>173.8</v>
      </c>
      <c r="J28" s="90">
        <v>0</v>
      </c>
      <c r="K28" s="90">
        <v>0</v>
      </c>
      <c r="L28" s="90">
        <v>0</v>
      </c>
    </row>
    <row r="29" spans="1:12" ht="42.75" customHeight="1">
      <c r="A29" s="33"/>
      <c r="B29" s="172"/>
      <c r="C29" s="173"/>
      <c r="D29" s="166"/>
      <c r="E29" s="137"/>
      <c r="F29" s="168"/>
      <c r="G29" s="30" t="s">
        <v>90</v>
      </c>
      <c r="H29" s="57">
        <f>SUM(I29:L29)</f>
        <v>447.2</v>
      </c>
      <c r="I29" s="57">
        <v>0</v>
      </c>
      <c r="J29" s="90">
        <v>87.2</v>
      </c>
      <c r="K29" s="90">
        <v>180</v>
      </c>
      <c r="L29" s="90">
        <v>180</v>
      </c>
    </row>
    <row r="30" spans="1:12" ht="42.75" customHeight="1">
      <c r="A30" s="33"/>
      <c r="B30" s="172"/>
      <c r="C30" s="173"/>
      <c r="D30" s="162" t="s">
        <v>83</v>
      </c>
      <c r="E30" s="136">
        <v>702</v>
      </c>
      <c r="F30" s="167" t="s">
        <v>34</v>
      </c>
      <c r="G30" s="30" t="s">
        <v>41</v>
      </c>
      <c r="H30" s="57">
        <f t="shared" si="0"/>
        <v>73.2</v>
      </c>
      <c r="I30" s="57">
        <v>73.2</v>
      </c>
      <c r="J30" s="90">
        <v>0</v>
      </c>
      <c r="K30" s="90">
        <v>0</v>
      </c>
      <c r="L30" s="90">
        <v>0</v>
      </c>
    </row>
    <row r="31" spans="1:12" ht="42.75" customHeight="1" hidden="1">
      <c r="A31" s="37"/>
      <c r="B31" s="172"/>
      <c r="C31" s="173"/>
      <c r="D31" s="163"/>
      <c r="E31" s="176"/>
      <c r="F31" s="177"/>
      <c r="G31" s="30" t="s">
        <v>42</v>
      </c>
      <c r="H31" s="57">
        <f t="shared" si="0"/>
        <v>0</v>
      </c>
      <c r="I31" s="57">
        <v>0</v>
      </c>
      <c r="J31" s="90">
        <v>0</v>
      </c>
      <c r="K31" s="90">
        <v>0</v>
      </c>
      <c r="L31" s="90">
        <v>0</v>
      </c>
    </row>
    <row r="32" spans="1:12" ht="42.75" customHeight="1">
      <c r="A32" s="37"/>
      <c r="B32" s="174"/>
      <c r="C32" s="175"/>
      <c r="D32" s="164"/>
      <c r="E32" s="137"/>
      <c r="F32" s="168"/>
      <c r="G32" s="30" t="s">
        <v>90</v>
      </c>
      <c r="H32" s="57">
        <f>SUM(I32:L32)</f>
        <v>380</v>
      </c>
      <c r="I32" s="57">
        <v>0</v>
      </c>
      <c r="J32" s="90">
        <v>110</v>
      </c>
      <c r="K32" s="90">
        <v>135</v>
      </c>
      <c r="L32" s="90">
        <v>135</v>
      </c>
    </row>
    <row r="33" spans="1:12" ht="63" customHeight="1">
      <c r="A33" s="37"/>
      <c r="B33" s="140" t="s">
        <v>60</v>
      </c>
      <c r="C33" s="141"/>
      <c r="D33" s="35" t="str">
        <f>$D$14</f>
        <v>управление финансов администрации муниципального района</v>
      </c>
      <c r="E33" s="29">
        <v>703</v>
      </c>
      <c r="F33" s="30" t="s">
        <v>37</v>
      </c>
      <c r="G33" s="30" t="s">
        <v>59</v>
      </c>
      <c r="H33" s="57">
        <f t="shared" si="0"/>
        <v>5524.1</v>
      </c>
      <c r="I33" s="59">
        <v>3524.1</v>
      </c>
      <c r="J33" s="90">
        <v>2000</v>
      </c>
      <c r="K33" s="90">
        <v>0</v>
      </c>
      <c r="L33" s="90">
        <v>0</v>
      </c>
    </row>
    <row r="34" spans="1:12" ht="63" customHeight="1">
      <c r="A34" s="37"/>
      <c r="B34" s="142"/>
      <c r="C34" s="143"/>
      <c r="D34" s="69" t="s">
        <v>84</v>
      </c>
      <c r="E34" s="71">
        <v>702</v>
      </c>
      <c r="F34" s="72" t="s">
        <v>34</v>
      </c>
      <c r="G34" s="72" t="s">
        <v>59</v>
      </c>
      <c r="H34" s="57">
        <f t="shared" si="0"/>
        <v>2388.1</v>
      </c>
      <c r="I34" s="59">
        <v>2388.1</v>
      </c>
      <c r="J34" s="90">
        <v>0</v>
      </c>
      <c r="K34" s="90">
        <v>0</v>
      </c>
      <c r="L34" s="90">
        <v>0</v>
      </c>
    </row>
    <row r="35" spans="1:12" ht="93.75" customHeight="1" hidden="1">
      <c r="A35" s="37"/>
      <c r="B35" s="117" t="s">
        <v>61</v>
      </c>
      <c r="C35" s="118"/>
      <c r="D35" s="35" t="s">
        <v>63</v>
      </c>
      <c r="E35" s="29">
        <v>702</v>
      </c>
      <c r="F35" s="30" t="s">
        <v>34</v>
      </c>
      <c r="G35" s="30" t="s">
        <v>62</v>
      </c>
      <c r="H35" s="57">
        <f t="shared" si="0"/>
        <v>0</v>
      </c>
      <c r="I35" s="57">
        <v>0</v>
      </c>
      <c r="J35" s="90">
        <v>0</v>
      </c>
      <c r="K35" s="57">
        <v>0</v>
      </c>
      <c r="L35" s="57">
        <v>0</v>
      </c>
    </row>
    <row r="36" spans="1:12" s="38" customFormat="1" ht="32.25" customHeight="1">
      <c r="A36" s="25"/>
      <c r="B36" s="111" t="s">
        <v>43</v>
      </c>
      <c r="C36" s="112"/>
      <c r="D36" s="27" t="s">
        <v>28</v>
      </c>
      <c r="E36" s="29" t="s">
        <v>29</v>
      </c>
      <c r="F36" s="30" t="s">
        <v>29</v>
      </c>
      <c r="G36" s="30" t="s">
        <v>29</v>
      </c>
      <c r="H36" s="60">
        <f>H37</f>
        <v>3997.5</v>
      </c>
      <c r="I36" s="60">
        <f>I37</f>
        <v>3658</v>
      </c>
      <c r="J36" s="91">
        <f>J37</f>
        <v>339.5</v>
      </c>
      <c r="K36" s="60">
        <f>K37</f>
        <v>0</v>
      </c>
      <c r="L36" s="60">
        <f>L37</f>
        <v>0</v>
      </c>
    </row>
    <row r="37" spans="1:12" s="38" customFormat="1" ht="100.5" customHeight="1">
      <c r="A37" s="25"/>
      <c r="B37" s="113"/>
      <c r="C37" s="114"/>
      <c r="D37" s="70" t="s">
        <v>85</v>
      </c>
      <c r="E37" s="29">
        <v>702</v>
      </c>
      <c r="F37" s="30" t="s">
        <v>29</v>
      </c>
      <c r="G37" s="30" t="s">
        <v>29</v>
      </c>
      <c r="H37" s="60">
        <f>H40</f>
        <v>3997.5</v>
      </c>
      <c r="I37" s="60">
        <f>I40</f>
        <v>3658</v>
      </c>
      <c r="J37" s="91">
        <f>J38+J41+J39+J40</f>
        <v>339.5</v>
      </c>
      <c r="K37" s="60">
        <f>K38+K41+K39+K40</f>
        <v>0</v>
      </c>
      <c r="L37" s="60">
        <f>L38+L41+L39+L40</f>
        <v>0</v>
      </c>
    </row>
    <row r="38" spans="1:12" ht="66" customHeight="1" hidden="1">
      <c r="A38" s="39"/>
      <c r="B38" s="119" t="s">
        <v>66</v>
      </c>
      <c r="C38" s="120"/>
      <c r="D38" s="144" t="s">
        <v>86</v>
      </c>
      <c r="E38" s="29">
        <v>702</v>
      </c>
      <c r="F38" s="30" t="s">
        <v>34</v>
      </c>
      <c r="G38" s="30" t="s">
        <v>39</v>
      </c>
      <c r="H38" s="57">
        <f>SUM(I38:L38)</f>
        <v>0</v>
      </c>
      <c r="I38" s="58">
        <v>0</v>
      </c>
      <c r="J38" s="92">
        <v>0</v>
      </c>
      <c r="K38" s="58">
        <v>0</v>
      </c>
      <c r="L38" s="58">
        <v>0</v>
      </c>
    </row>
    <row r="39" spans="1:12" ht="61.5" customHeight="1" hidden="1">
      <c r="A39" s="39"/>
      <c r="B39" s="121"/>
      <c r="C39" s="122"/>
      <c r="D39" s="144"/>
      <c r="E39" s="29">
        <v>702</v>
      </c>
      <c r="F39" s="30" t="s">
        <v>34</v>
      </c>
      <c r="G39" s="30" t="s">
        <v>44</v>
      </c>
      <c r="H39" s="57">
        <f>SUM(I39:L39)</f>
        <v>0</v>
      </c>
      <c r="I39" s="58">
        <v>0</v>
      </c>
      <c r="J39" s="92">
        <v>0</v>
      </c>
      <c r="K39" s="58">
        <v>0</v>
      </c>
      <c r="L39" s="58">
        <v>0</v>
      </c>
    </row>
    <row r="40" spans="1:12" ht="176.25" customHeight="1">
      <c r="A40" s="39"/>
      <c r="B40" s="121"/>
      <c r="C40" s="122"/>
      <c r="D40" s="144"/>
      <c r="E40" s="71">
        <v>702</v>
      </c>
      <c r="F40" s="72" t="s">
        <v>67</v>
      </c>
      <c r="G40" s="72" t="s">
        <v>65</v>
      </c>
      <c r="H40" s="57">
        <f>SUM(I40:L40)</f>
        <v>3997.5</v>
      </c>
      <c r="I40" s="58">
        <v>3658</v>
      </c>
      <c r="J40" s="92">
        <v>339.5</v>
      </c>
      <c r="K40" s="58">
        <v>0</v>
      </c>
      <c r="L40" s="58">
        <v>0</v>
      </c>
    </row>
    <row r="41" spans="1:12" s="38" customFormat="1" ht="183" customHeight="1" hidden="1">
      <c r="A41" s="40"/>
      <c r="B41" s="115" t="s">
        <v>45</v>
      </c>
      <c r="C41" s="116"/>
      <c r="D41" s="27" t="s">
        <v>64</v>
      </c>
      <c r="E41" s="29">
        <v>702</v>
      </c>
      <c r="F41" s="30" t="s">
        <v>34</v>
      </c>
      <c r="G41" s="30" t="s">
        <v>39</v>
      </c>
      <c r="H41" s="57">
        <f>SUM(I41:L41)</f>
        <v>0</v>
      </c>
      <c r="I41" s="57">
        <v>0</v>
      </c>
      <c r="J41" s="90">
        <v>0</v>
      </c>
      <c r="K41" s="57">
        <v>0</v>
      </c>
      <c r="L41" s="57">
        <v>0</v>
      </c>
    </row>
    <row r="42" spans="1:12" s="38" customFormat="1" ht="24" customHeight="1">
      <c r="A42" s="40"/>
      <c r="B42" s="110" t="s">
        <v>46</v>
      </c>
      <c r="C42" s="110"/>
      <c r="D42" s="41" t="s">
        <v>28</v>
      </c>
      <c r="E42" s="29" t="s">
        <v>29</v>
      </c>
      <c r="F42" s="30" t="s">
        <v>29</v>
      </c>
      <c r="G42" s="30" t="s">
        <v>29</v>
      </c>
      <c r="H42" s="60">
        <f>H43</f>
        <v>60544.1</v>
      </c>
      <c r="I42" s="60">
        <f>I43</f>
        <v>15332.1</v>
      </c>
      <c r="J42" s="91">
        <f>J43</f>
        <v>16712</v>
      </c>
      <c r="K42" s="60">
        <f>K43</f>
        <v>14750</v>
      </c>
      <c r="L42" s="60">
        <f>L43</f>
        <v>13750</v>
      </c>
    </row>
    <row r="43" spans="1:12" s="38" customFormat="1" ht="74.25" customHeight="1">
      <c r="A43" s="42"/>
      <c r="B43" s="110"/>
      <c r="C43" s="110"/>
      <c r="D43" s="27" t="str">
        <f>$D$14</f>
        <v>управление финансов администрации муниципального района</v>
      </c>
      <c r="E43" s="29">
        <v>703</v>
      </c>
      <c r="F43" s="30" t="s">
        <v>29</v>
      </c>
      <c r="G43" s="30" t="s">
        <v>29</v>
      </c>
      <c r="H43" s="56">
        <f>SUM(H44:H50)</f>
        <v>60544.1</v>
      </c>
      <c r="I43" s="56">
        <f>SUM(I45:I50)</f>
        <v>15332.1</v>
      </c>
      <c r="J43" s="93">
        <f>SUM(J45:J50)</f>
        <v>16712</v>
      </c>
      <c r="K43" s="56">
        <f>SUM(K45:K50)</f>
        <v>14750</v>
      </c>
      <c r="L43" s="56">
        <f>SUM(L45:L50)</f>
        <v>13750</v>
      </c>
    </row>
    <row r="44" spans="1:12" s="38" customFormat="1" ht="135.75" customHeight="1" hidden="1">
      <c r="A44" s="42"/>
      <c r="B44" s="103" t="s">
        <v>69</v>
      </c>
      <c r="C44" s="104"/>
      <c r="D44" s="43" t="s">
        <v>31</v>
      </c>
      <c r="E44" s="44">
        <v>703</v>
      </c>
      <c r="F44" s="45" t="s">
        <v>37</v>
      </c>
      <c r="G44" s="45" t="s">
        <v>47</v>
      </c>
      <c r="H44" s="57">
        <f aca="true" t="shared" si="1" ref="H44:H51">SUM(I44:L44)</f>
        <v>0</v>
      </c>
      <c r="I44" s="57">
        <v>0</v>
      </c>
      <c r="J44" s="90">
        <v>0</v>
      </c>
      <c r="K44" s="57">
        <v>0</v>
      </c>
      <c r="L44" s="57">
        <v>0</v>
      </c>
    </row>
    <row r="45" spans="1:12" s="38" customFormat="1" ht="30.75" customHeight="1" hidden="1">
      <c r="A45" s="42"/>
      <c r="B45" s="101" t="s">
        <v>68</v>
      </c>
      <c r="C45" s="101"/>
      <c r="D45" s="105" t="s">
        <v>80</v>
      </c>
      <c r="E45" s="29">
        <v>703</v>
      </c>
      <c r="F45" s="30" t="s">
        <v>37</v>
      </c>
      <c r="G45" s="30" t="s">
        <v>48</v>
      </c>
      <c r="H45" s="57">
        <f t="shared" si="1"/>
        <v>0</v>
      </c>
      <c r="I45" s="57">
        <v>0</v>
      </c>
      <c r="J45" s="90">
        <v>0</v>
      </c>
      <c r="K45" s="57">
        <v>0</v>
      </c>
      <c r="L45" s="57">
        <v>0</v>
      </c>
    </row>
    <row r="46" spans="1:12" s="38" customFormat="1" ht="30.75" customHeight="1">
      <c r="A46" s="42"/>
      <c r="B46" s="101"/>
      <c r="C46" s="101"/>
      <c r="D46" s="106"/>
      <c r="E46" s="29">
        <v>703</v>
      </c>
      <c r="F46" s="30" t="s">
        <v>37</v>
      </c>
      <c r="G46" s="30" t="s">
        <v>49</v>
      </c>
      <c r="H46" s="57">
        <f t="shared" si="1"/>
        <v>45010.5</v>
      </c>
      <c r="I46" s="56">
        <v>11994</v>
      </c>
      <c r="J46" s="93">
        <v>13141.3</v>
      </c>
      <c r="K46" s="56">
        <v>10437.6</v>
      </c>
      <c r="L46" s="56">
        <v>9437.6</v>
      </c>
    </row>
    <row r="47" spans="1:12" s="38" customFormat="1" ht="30.75" customHeight="1" hidden="1">
      <c r="A47" s="42"/>
      <c r="B47" s="101"/>
      <c r="C47" s="101"/>
      <c r="D47" s="106"/>
      <c r="E47" s="29">
        <v>703</v>
      </c>
      <c r="F47" s="30" t="s">
        <v>37</v>
      </c>
      <c r="G47" s="30" t="s">
        <v>50</v>
      </c>
      <c r="H47" s="57">
        <f t="shared" si="1"/>
        <v>0</v>
      </c>
      <c r="I47" s="57">
        <v>0</v>
      </c>
      <c r="J47" s="90">
        <v>0</v>
      </c>
      <c r="K47" s="57">
        <v>0</v>
      </c>
      <c r="L47" s="57">
        <v>0</v>
      </c>
    </row>
    <row r="48" spans="1:12" s="38" customFormat="1" ht="37.5" customHeight="1">
      <c r="A48" s="42"/>
      <c r="B48" s="101"/>
      <c r="C48" s="101"/>
      <c r="D48" s="106"/>
      <c r="E48" s="29">
        <v>703</v>
      </c>
      <c r="F48" s="30" t="s">
        <v>37</v>
      </c>
      <c r="G48" s="30" t="s">
        <v>51</v>
      </c>
      <c r="H48" s="57">
        <f t="shared" si="1"/>
        <v>15533.599999999999</v>
      </c>
      <c r="I48" s="56">
        <v>3338.1</v>
      </c>
      <c r="J48" s="93">
        <v>3570.7</v>
      </c>
      <c r="K48" s="56">
        <v>4312.4</v>
      </c>
      <c r="L48" s="56">
        <v>4312.4</v>
      </c>
    </row>
    <row r="49" spans="1:12" s="38" customFormat="1" ht="33" customHeight="1" hidden="1">
      <c r="A49" s="46"/>
      <c r="B49" s="101"/>
      <c r="C49" s="101"/>
      <c r="D49" s="107"/>
      <c r="E49" s="44">
        <v>703</v>
      </c>
      <c r="F49" s="45" t="s">
        <v>37</v>
      </c>
      <c r="G49" s="45" t="s">
        <v>39</v>
      </c>
      <c r="H49" s="57">
        <f t="shared" si="1"/>
        <v>0</v>
      </c>
      <c r="I49" s="57">
        <v>0</v>
      </c>
      <c r="J49" s="90">
        <v>0</v>
      </c>
      <c r="K49" s="57">
        <v>0</v>
      </c>
      <c r="L49" s="57">
        <v>0</v>
      </c>
    </row>
    <row r="50" spans="1:12" s="38" customFormat="1" ht="90" customHeight="1" hidden="1">
      <c r="A50" s="42"/>
      <c r="B50" s="103" t="s">
        <v>52</v>
      </c>
      <c r="C50" s="104"/>
      <c r="D50" s="43" t="s">
        <v>31</v>
      </c>
      <c r="E50" s="29">
        <v>703</v>
      </c>
      <c r="F50" s="30" t="s">
        <v>37</v>
      </c>
      <c r="G50" s="30" t="s">
        <v>53</v>
      </c>
      <c r="H50" s="57">
        <f t="shared" si="1"/>
        <v>0</v>
      </c>
      <c r="I50" s="57">
        <v>0</v>
      </c>
      <c r="J50" s="90">
        <v>0</v>
      </c>
      <c r="K50" s="57">
        <v>0</v>
      </c>
      <c r="L50" s="57">
        <v>0</v>
      </c>
    </row>
    <row r="51" spans="1:12" s="38" customFormat="1" ht="30" customHeight="1">
      <c r="A51" s="108"/>
      <c r="B51" s="110" t="s">
        <v>54</v>
      </c>
      <c r="C51" s="110"/>
      <c r="D51" s="89" t="s">
        <v>28</v>
      </c>
      <c r="E51" s="47" t="s">
        <v>29</v>
      </c>
      <c r="F51" s="45" t="s">
        <v>29</v>
      </c>
      <c r="G51" s="45" t="s">
        <v>29</v>
      </c>
      <c r="H51" s="60">
        <f t="shared" si="1"/>
        <v>80</v>
      </c>
      <c r="I51" s="60">
        <f>I52</f>
        <v>20</v>
      </c>
      <c r="J51" s="91">
        <f>J52</f>
        <v>20</v>
      </c>
      <c r="K51" s="91">
        <f>K52</f>
        <v>20</v>
      </c>
      <c r="L51" s="91">
        <f>L52</f>
        <v>20</v>
      </c>
    </row>
    <row r="52" spans="1:14" s="38" customFormat="1" ht="80.25" customHeight="1">
      <c r="A52" s="109"/>
      <c r="B52" s="110"/>
      <c r="C52" s="110"/>
      <c r="D52" s="89" t="str">
        <f>$D$43</f>
        <v>управление финансов администрации муниципального района</v>
      </c>
      <c r="E52" s="47">
        <v>703</v>
      </c>
      <c r="F52" s="45" t="s">
        <v>29</v>
      </c>
      <c r="G52" s="45" t="s">
        <v>29</v>
      </c>
      <c r="H52" s="56">
        <f>H53+H55</f>
        <v>80</v>
      </c>
      <c r="I52" s="56">
        <f>I53+I55</f>
        <v>20</v>
      </c>
      <c r="J52" s="93">
        <f>J53+J55</f>
        <v>20</v>
      </c>
      <c r="K52" s="56">
        <f>K53+K55</f>
        <v>20</v>
      </c>
      <c r="L52" s="56">
        <f>L53+L55</f>
        <v>20</v>
      </c>
      <c r="M52" s="49"/>
      <c r="N52" s="49"/>
    </row>
    <row r="53" spans="1:13" s="38" customFormat="1" ht="33" customHeight="1" hidden="1">
      <c r="A53" s="48"/>
      <c r="B53" s="101" t="s">
        <v>55</v>
      </c>
      <c r="C53" s="101"/>
      <c r="D53" s="102" t="s">
        <v>31</v>
      </c>
      <c r="E53" s="47">
        <v>703</v>
      </c>
      <c r="F53" s="45" t="s">
        <v>56</v>
      </c>
      <c r="G53" s="45" t="s">
        <v>57</v>
      </c>
      <c r="H53" s="62">
        <f>SUM(I53:L53)</f>
        <v>80</v>
      </c>
      <c r="I53" s="61">
        <f>I54+I56</f>
        <v>20</v>
      </c>
      <c r="J53" s="98">
        <f>J54+J56</f>
        <v>20</v>
      </c>
      <c r="K53" s="61">
        <f>K54+K56</f>
        <v>20</v>
      </c>
      <c r="L53" s="61">
        <f>L54+L56</f>
        <v>20</v>
      </c>
      <c r="M53" s="49"/>
    </row>
    <row r="54" spans="1:13" s="38" customFormat="1" ht="63" customHeight="1">
      <c r="A54" s="48"/>
      <c r="B54" s="101"/>
      <c r="C54" s="101"/>
      <c r="D54" s="102"/>
      <c r="E54" s="47">
        <v>703</v>
      </c>
      <c r="F54" s="45" t="s">
        <v>56</v>
      </c>
      <c r="G54" s="45" t="s">
        <v>58</v>
      </c>
      <c r="H54" s="57">
        <f>SUM(I54:L54)</f>
        <v>80</v>
      </c>
      <c r="I54" s="57">
        <v>20</v>
      </c>
      <c r="J54" s="90">
        <v>20</v>
      </c>
      <c r="K54" s="57">
        <v>20</v>
      </c>
      <c r="L54" s="57">
        <v>20</v>
      </c>
      <c r="M54" s="49"/>
    </row>
    <row r="55" spans="1:12" s="38" customFormat="1" ht="21" customHeight="1" hidden="1">
      <c r="A55" s="50"/>
      <c r="B55" s="101"/>
      <c r="C55" s="101"/>
      <c r="D55" s="102"/>
      <c r="E55" s="47">
        <v>703</v>
      </c>
      <c r="F55" s="45">
        <v>1301</v>
      </c>
      <c r="G55" s="45">
        <v>650200</v>
      </c>
      <c r="H55" s="62">
        <f>SUM(I55:L55)</f>
        <v>0</v>
      </c>
      <c r="I55" s="62">
        <v>0</v>
      </c>
      <c r="J55" s="99">
        <v>0</v>
      </c>
      <c r="K55" s="62">
        <v>0</v>
      </c>
      <c r="L55" s="62">
        <v>0</v>
      </c>
    </row>
    <row r="56" spans="4:8" ht="39" customHeight="1">
      <c r="D56" s="85"/>
      <c r="E56" s="86"/>
      <c r="F56" s="87"/>
      <c r="G56" s="88"/>
      <c r="H56" s="51"/>
    </row>
    <row r="57" ht="21">
      <c r="H57" s="51"/>
    </row>
    <row r="58" ht="21">
      <c r="H58" s="51"/>
    </row>
    <row r="59" ht="21">
      <c r="H59" s="51"/>
    </row>
    <row r="60" ht="21">
      <c r="H60" s="51"/>
    </row>
    <row r="61" ht="21">
      <c r="H61" s="51"/>
    </row>
    <row r="62" ht="21">
      <c r="H62" s="51"/>
    </row>
    <row r="63" ht="21">
      <c r="H63" s="51"/>
    </row>
    <row r="64" ht="21">
      <c r="H64" s="51"/>
    </row>
    <row r="65" ht="21">
      <c r="H65" s="51"/>
    </row>
    <row r="66" ht="21">
      <c r="H66" s="51"/>
    </row>
    <row r="67" ht="21">
      <c r="H67" s="51"/>
    </row>
    <row r="68" ht="21">
      <c r="H68" s="51"/>
    </row>
    <row r="69" ht="21">
      <c r="H69" s="51"/>
    </row>
    <row r="70" ht="21">
      <c r="H70" s="51"/>
    </row>
    <row r="71" ht="21">
      <c r="H71" s="51"/>
    </row>
    <row r="72" ht="21">
      <c r="H72" s="51"/>
    </row>
    <row r="73" ht="21">
      <c r="H73" s="51"/>
    </row>
    <row r="74" ht="21">
      <c r="H74" s="51"/>
    </row>
    <row r="75" ht="21">
      <c r="H75" s="51"/>
    </row>
    <row r="76" ht="21">
      <c r="H76" s="51"/>
    </row>
    <row r="77" ht="21">
      <c r="H77" s="51"/>
    </row>
    <row r="78" ht="21">
      <c r="H78" s="51"/>
    </row>
    <row r="79" ht="21">
      <c r="H79" s="51"/>
    </row>
    <row r="80" ht="21">
      <c r="H80" s="51"/>
    </row>
    <row r="81" ht="21">
      <c r="H81" s="51"/>
    </row>
    <row r="82" ht="21">
      <c r="H82" s="51"/>
    </row>
    <row r="83" ht="21">
      <c r="H83" s="51"/>
    </row>
    <row r="84" ht="21">
      <c r="H84" s="51"/>
    </row>
    <row r="85" ht="21">
      <c r="H85" s="51"/>
    </row>
    <row r="86" ht="21">
      <c r="H86" s="51"/>
    </row>
    <row r="87" ht="21">
      <c r="H87" s="51"/>
    </row>
    <row r="88" ht="21">
      <c r="H88" s="51"/>
    </row>
    <row r="89" ht="21">
      <c r="H89" s="51"/>
    </row>
    <row r="90" ht="21">
      <c r="H90" s="51"/>
    </row>
    <row r="91" ht="21">
      <c r="H91" s="51"/>
    </row>
    <row r="92" ht="21">
      <c r="H92" s="51"/>
    </row>
    <row r="93" ht="21">
      <c r="H93" s="51"/>
    </row>
    <row r="94" ht="21">
      <c r="H94" s="51"/>
    </row>
    <row r="95" ht="21">
      <c r="H95" s="51"/>
    </row>
    <row r="96" ht="21">
      <c r="H96" s="51"/>
    </row>
    <row r="97" ht="21">
      <c r="H97" s="51"/>
    </row>
    <row r="98" ht="21">
      <c r="H98" s="51"/>
    </row>
    <row r="99" ht="21">
      <c r="H99" s="51"/>
    </row>
    <row r="100" ht="21">
      <c r="H100" s="51"/>
    </row>
    <row r="101" ht="21">
      <c r="H101" s="51"/>
    </row>
    <row r="102" ht="21">
      <c r="H102" s="51"/>
    </row>
    <row r="103" ht="21">
      <c r="H103" s="51"/>
    </row>
    <row r="104" ht="21">
      <c r="H104" s="51"/>
    </row>
    <row r="105" ht="21">
      <c r="H105" s="51"/>
    </row>
    <row r="106" ht="21">
      <c r="H106" s="51"/>
    </row>
    <row r="107" ht="21">
      <c r="H107" s="51"/>
    </row>
    <row r="108" ht="21">
      <c r="H108" s="51"/>
    </row>
    <row r="109" ht="21">
      <c r="H109" s="51"/>
    </row>
    <row r="110" ht="21">
      <c r="H110" s="51"/>
    </row>
    <row r="111" ht="21">
      <c r="H111" s="51"/>
    </row>
    <row r="112" ht="21">
      <c r="H112" s="51"/>
    </row>
    <row r="113" ht="21">
      <c r="H113" s="51"/>
    </row>
    <row r="114" ht="21">
      <c r="H114" s="51"/>
    </row>
    <row r="115" ht="21">
      <c r="H115" s="51"/>
    </row>
    <row r="116" ht="21">
      <c r="H116" s="51"/>
    </row>
    <row r="117" ht="21">
      <c r="H117" s="51"/>
    </row>
    <row r="118" ht="21">
      <c r="H118" s="51"/>
    </row>
    <row r="119" ht="21">
      <c r="H119" s="51"/>
    </row>
    <row r="120" ht="21">
      <c r="H120" s="51"/>
    </row>
    <row r="121" ht="21">
      <c r="H121" s="51"/>
    </row>
    <row r="122" ht="21">
      <c r="H122" s="51"/>
    </row>
    <row r="123" ht="21">
      <c r="H123" s="51"/>
    </row>
    <row r="124" ht="21">
      <c r="H124" s="51"/>
    </row>
    <row r="125" ht="21">
      <c r="H125" s="51"/>
    </row>
    <row r="126" ht="21">
      <c r="H126" s="51"/>
    </row>
    <row r="127" ht="21">
      <c r="H127" s="51"/>
    </row>
    <row r="128" ht="21">
      <c r="H128" s="51"/>
    </row>
    <row r="129" ht="21">
      <c r="H129" s="51"/>
    </row>
    <row r="130" ht="21">
      <c r="H130" s="51"/>
    </row>
    <row r="131" ht="21">
      <c r="H131" s="51"/>
    </row>
    <row r="132" ht="21">
      <c r="H132" s="51"/>
    </row>
    <row r="133" ht="21">
      <c r="H133" s="51"/>
    </row>
    <row r="134" ht="21">
      <c r="H134" s="51"/>
    </row>
    <row r="135" ht="21">
      <c r="H135" s="51"/>
    </row>
    <row r="136" ht="21">
      <c r="H136" s="51"/>
    </row>
    <row r="137" ht="21">
      <c r="H137" s="51"/>
    </row>
    <row r="138" ht="21">
      <c r="H138" s="51"/>
    </row>
    <row r="139" ht="21">
      <c r="H139" s="51"/>
    </row>
    <row r="140" ht="21">
      <c r="H140" s="51"/>
    </row>
    <row r="141" ht="21">
      <c r="H141" s="51"/>
    </row>
    <row r="142" ht="21">
      <c r="H142" s="51"/>
    </row>
    <row r="143" ht="21">
      <c r="H143" s="51"/>
    </row>
    <row r="144" ht="21">
      <c r="H144" s="51"/>
    </row>
    <row r="145" ht="21">
      <c r="H145" s="51"/>
    </row>
    <row r="146" ht="21">
      <c r="H146" s="51"/>
    </row>
    <row r="147" ht="21">
      <c r="H147" s="51"/>
    </row>
    <row r="148" ht="21">
      <c r="H148" s="51"/>
    </row>
    <row r="149" ht="21">
      <c r="H149" s="51"/>
    </row>
    <row r="150" ht="21">
      <c r="H150" s="51"/>
    </row>
    <row r="151" ht="21">
      <c r="H151" s="51"/>
    </row>
    <row r="152" ht="21">
      <c r="H152" s="51"/>
    </row>
    <row r="153" ht="21">
      <c r="H153" s="51"/>
    </row>
    <row r="154" ht="21">
      <c r="H154" s="51"/>
    </row>
    <row r="155" ht="21">
      <c r="H155" s="51"/>
    </row>
    <row r="156" ht="21">
      <c r="H156" s="51"/>
    </row>
    <row r="157" ht="21">
      <c r="H157" s="51"/>
    </row>
    <row r="158" ht="21">
      <c r="H158" s="51"/>
    </row>
    <row r="159" ht="21">
      <c r="H159" s="51"/>
    </row>
    <row r="160" ht="21">
      <c r="H160" s="51"/>
    </row>
    <row r="161" ht="21">
      <c r="H161" s="51"/>
    </row>
    <row r="162" ht="21">
      <c r="H162" s="51"/>
    </row>
    <row r="163" ht="21">
      <c r="H163" s="51"/>
    </row>
    <row r="164" ht="21">
      <c r="H164" s="51"/>
    </row>
    <row r="165" ht="21">
      <c r="H165" s="51"/>
    </row>
    <row r="166" ht="21">
      <c r="H166" s="51"/>
    </row>
    <row r="167" ht="21">
      <c r="H167" s="51"/>
    </row>
    <row r="168" ht="21">
      <c r="H168" s="51"/>
    </row>
    <row r="169" ht="21">
      <c r="H169" s="51"/>
    </row>
    <row r="170" ht="21">
      <c r="H170" s="51"/>
    </row>
    <row r="171" ht="21">
      <c r="H171" s="51"/>
    </row>
    <row r="172" ht="21">
      <c r="H172" s="51"/>
    </row>
    <row r="173" ht="21">
      <c r="H173" s="51"/>
    </row>
    <row r="174" ht="21">
      <c r="H174" s="51"/>
    </row>
    <row r="175" ht="21">
      <c r="H175" s="51"/>
    </row>
    <row r="176" ht="21">
      <c r="H176" s="51"/>
    </row>
    <row r="177" ht="21">
      <c r="H177" s="51"/>
    </row>
    <row r="178" ht="21">
      <c r="H178" s="51"/>
    </row>
    <row r="179" ht="21">
      <c r="H179" s="51"/>
    </row>
    <row r="180" ht="21">
      <c r="H180" s="51"/>
    </row>
    <row r="181" ht="21">
      <c r="H181" s="51"/>
    </row>
    <row r="182" ht="21">
      <c r="H182" s="51"/>
    </row>
    <row r="183" ht="21">
      <c r="H183" s="51"/>
    </row>
    <row r="184" ht="21">
      <c r="H184" s="51"/>
    </row>
    <row r="185" ht="21">
      <c r="H185" s="51"/>
    </row>
    <row r="186" ht="21">
      <c r="H186" s="51"/>
    </row>
    <row r="187" ht="21">
      <c r="H187" s="51"/>
    </row>
    <row r="188" ht="21">
      <c r="H188" s="51"/>
    </row>
    <row r="189" ht="21">
      <c r="H189" s="51"/>
    </row>
    <row r="190" ht="21">
      <c r="H190" s="51"/>
    </row>
    <row r="191" ht="21">
      <c r="H191" s="51"/>
    </row>
    <row r="192" ht="21">
      <c r="H192" s="51"/>
    </row>
    <row r="193" ht="21">
      <c r="H193" s="51"/>
    </row>
    <row r="194" ht="21">
      <c r="H194" s="51"/>
    </row>
    <row r="195" ht="21">
      <c r="H195" s="51"/>
    </row>
    <row r="196" ht="21">
      <c r="H196" s="51"/>
    </row>
    <row r="197" ht="21">
      <c r="H197" s="51"/>
    </row>
    <row r="198" ht="21">
      <c r="H198" s="51"/>
    </row>
    <row r="199" ht="21">
      <c r="H199" s="51"/>
    </row>
    <row r="200" ht="21">
      <c r="H200" s="51"/>
    </row>
    <row r="201" ht="21">
      <c r="H201" s="51"/>
    </row>
    <row r="202" ht="21">
      <c r="H202" s="51"/>
    </row>
    <row r="203" ht="21">
      <c r="H203" s="51"/>
    </row>
    <row r="204" ht="21">
      <c r="H204" s="51"/>
    </row>
    <row r="205" ht="21">
      <c r="H205" s="51"/>
    </row>
    <row r="206" ht="21">
      <c r="H206" s="51"/>
    </row>
    <row r="207" ht="21">
      <c r="H207" s="51"/>
    </row>
    <row r="208" ht="21">
      <c r="H208" s="51"/>
    </row>
    <row r="209" ht="21">
      <c r="H209" s="51"/>
    </row>
    <row r="210" ht="21">
      <c r="H210" s="51"/>
    </row>
    <row r="211" ht="21">
      <c r="H211" s="51"/>
    </row>
  </sheetData>
  <sheetProtection/>
  <mergeCells count="48">
    <mergeCell ref="D27:D29"/>
    <mergeCell ref="D30:D32"/>
    <mergeCell ref="B27:C32"/>
    <mergeCell ref="E28:E29"/>
    <mergeCell ref="F28:F29"/>
    <mergeCell ref="E30:E32"/>
    <mergeCell ref="F30:F32"/>
    <mergeCell ref="B26:C26"/>
    <mergeCell ref="B21:C25"/>
    <mergeCell ref="D21:D23"/>
    <mergeCell ref="D24:D25"/>
    <mergeCell ref="E22:E23"/>
    <mergeCell ref="F22:F23"/>
    <mergeCell ref="E24:E25"/>
    <mergeCell ref="F24:F25"/>
    <mergeCell ref="B33:C34"/>
    <mergeCell ref="D38:D40"/>
    <mergeCell ref="D1:F1"/>
    <mergeCell ref="B2:C2"/>
    <mergeCell ref="H2:L2"/>
    <mergeCell ref="G1:L1"/>
    <mergeCell ref="B5:L5"/>
    <mergeCell ref="B6:L6"/>
    <mergeCell ref="B7:L7"/>
    <mergeCell ref="B11:C16"/>
    <mergeCell ref="A9:A10"/>
    <mergeCell ref="B9:C10"/>
    <mergeCell ref="D9:D10"/>
    <mergeCell ref="E9:G9"/>
    <mergeCell ref="H9:L9"/>
    <mergeCell ref="A17:A18"/>
    <mergeCell ref="B17:C20"/>
    <mergeCell ref="E18:E19"/>
    <mergeCell ref="F18:F19"/>
    <mergeCell ref="G18:G19"/>
    <mergeCell ref="A51:A52"/>
    <mergeCell ref="B51:C52"/>
    <mergeCell ref="B36:C37"/>
    <mergeCell ref="B41:C41"/>
    <mergeCell ref="B42:C43"/>
    <mergeCell ref="B35:C35"/>
    <mergeCell ref="B38:C40"/>
    <mergeCell ref="B53:C55"/>
    <mergeCell ref="D53:D55"/>
    <mergeCell ref="B44:C44"/>
    <mergeCell ref="B45:C49"/>
    <mergeCell ref="D45:D49"/>
    <mergeCell ref="B50:C50"/>
  </mergeCells>
  <printOptions/>
  <pageMargins left="0.3937007874015748" right="0.1968503937007874" top="0.5905511811023623" bottom="0.1968503937007874" header="0" footer="0"/>
  <pageSetup fitToHeight="7" fitToWidth="1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="120" zoomScaleNormal="120" zoomScalePageLayoutView="0" workbookViewId="0" topLeftCell="A1">
      <selection activeCell="F17" sqref="F17"/>
    </sheetView>
  </sheetViews>
  <sheetFormatPr defaultColWidth="9.00390625" defaultRowHeight="12.75"/>
  <cols>
    <col min="1" max="1" width="5.125" style="2" customWidth="1"/>
    <col min="2" max="2" width="41.375" style="84" customWidth="1"/>
    <col min="3" max="3" width="38.25390625" style="84" customWidth="1"/>
    <col min="4" max="4" width="12.375" style="1" customWidth="1"/>
    <col min="5" max="5" width="11.375" style="1" customWidth="1"/>
    <col min="6" max="6" width="11.625" style="1" customWidth="1"/>
    <col min="7" max="7" width="12.125" style="1" customWidth="1"/>
    <col min="8" max="8" width="11.875" style="1" customWidth="1"/>
    <col min="9" max="16384" width="9.125" style="1" customWidth="1"/>
  </cols>
  <sheetData>
    <row r="1" spans="1:8" ht="51.75" customHeight="1">
      <c r="A1" s="3"/>
      <c r="B1" s="81"/>
      <c r="C1" s="178" t="s">
        <v>77</v>
      </c>
      <c r="D1" s="178"/>
      <c r="E1" s="178"/>
      <c r="F1" s="178"/>
      <c r="G1" s="178"/>
      <c r="H1" s="178"/>
    </row>
    <row r="2" spans="1:8" ht="7.5" customHeight="1">
      <c r="A2" s="3"/>
      <c r="B2" s="81"/>
      <c r="C2" s="81"/>
      <c r="D2" s="4"/>
      <c r="E2" s="4"/>
      <c r="F2" s="4"/>
      <c r="G2" s="195"/>
      <c r="H2" s="195"/>
    </row>
    <row r="3" spans="1:8" ht="47.25" customHeight="1">
      <c r="A3" s="190" t="s">
        <v>78</v>
      </c>
      <c r="B3" s="190"/>
      <c r="C3" s="190"/>
      <c r="D3" s="190"/>
      <c r="E3" s="190"/>
      <c r="F3" s="190"/>
      <c r="G3" s="190"/>
      <c r="H3" s="190"/>
    </row>
    <row r="4" spans="1:8" ht="12.75">
      <c r="A4" s="3"/>
      <c r="B4" s="81"/>
      <c r="C4" s="81"/>
      <c r="D4" s="4"/>
      <c r="E4" s="4"/>
      <c r="F4" s="4"/>
      <c r="G4" s="4"/>
      <c r="H4" s="4"/>
    </row>
    <row r="5" spans="1:8" ht="23.25" customHeight="1">
      <c r="A5" s="194" t="s">
        <v>0</v>
      </c>
      <c r="B5" s="196" t="s">
        <v>3</v>
      </c>
      <c r="C5" s="196" t="s">
        <v>75</v>
      </c>
      <c r="D5" s="191" t="s">
        <v>1</v>
      </c>
      <c r="E5" s="192"/>
      <c r="F5" s="192"/>
      <c r="G5" s="192"/>
      <c r="H5" s="193"/>
    </row>
    <row r="6" spans="1:8" ht="15.75">
      <c r="A6" s="194"/>
      <c r="B6" s="196"/>
      <c r="C6" s="196"/>
      <c r="D6" s="5" t="s">
        <v>2</v>
      </c>
      <c r="E6" s="5" t="s">
        <v>8</v>
      </c>
      <c r="F6" s="5" t="s">
        <v>9</v>
      </c>
      <c r="G6" s="5" t="s">
        <v>10</v>
      </c>
      <c r="H6" s="5" t="s">
        <v>11</v>
      </c>
    </row>
    <row r="7" spans="1:8" ht="15.75" customHeight="1">
      <c r="A7" s="179">
        <v>1</v>
      </c>
      <c r="B7" s="183" t="s">
        <v>88</v>
      </c>
      <c r="C7" s="82" t="s">
        <v>2</v>
      </c>
      <c r="D7" s="63">
        <f>SUM(D8:D12)</f>
        <v>89172</v>
      </c>
      <c r="E7" s="63">
        <f>SUM(E8:E12)</f>
        <v>29177</v>
      </c>
      <c r="F7" s="63">
        <f>SUM(F8:F12)</f>
        <v>23388</v>
      </c>
      <c r="G7" s="63">
        <f>SUM(G8:G12)</f>
        <v>18803.5</v>
      </c>
      <c r="H7" s="63">
        <f>SUM(H8:H12)</f>
        <v>17803.5</v>
      </c>
    </row>
    <row r="8" spans="1:8" ht="16.5">
      <c r="A8" s="180"/>
      <c r="B8" s="184"/>
      <c r="C8" s="6" t="s">
        <v>4</v>
      </c>
      <c r="D8" s="64"/>
      <c r="E8" s="65"/>
      <c r="F8" s="65"/>
      <c r="G8" s="65"/>
      <c r="H8" s="65"/>
    </row>
    <row r="9" spans="1:8" ht="15.75" customHeight="1">
      <c r="A9" s="180"/>
      <c r="B9" s="185"/>
      <c r="C9" s="6" t="s">
        <v>5</v>
      </c>
      <c r="D9" s="64">
        <f>SUM(E9:H9)</f>
        <v>15007.9</v>
      </c>
      <c r="E9" s="64">
        <f aca="true" t="shared" si="0" ref="E9:H10">E15+E21+E27+E33</f>
        <v>3869.8</v>
      </c>
      <c r="F9" s="64">
        <f t="shared" si="0"/>
        <v>4001.1</v>
      </c>
      <c r="G9" s="64">
        <f t="shared" si="0"/>
        <v>3568.5</v>
      </c>
      <c r="H9" s="64">
        <f t="shared" si="0"/>
        <v>3568.5</v>
      </c>
    </row>
    <row r="10" spans="1:8" s="7" customFormat="1" ht="26.25" customHeight="1">
      <c r="A10" s="180"/>
      <c r="B10" s="185"/>
      <c r="C10" s="6" t="s">
        <v>12</v>
      </c>
      <c r="D10" s="66">
        <f>SUM(E10:H10)</f>
        <v>74164.1</v>
      </c>
      <c r="E10" s="66">
        <f t="shared" si="0"/>
        <v>25307.2</v>
      </c>
      <c r="F10" s="66">
        <f t="shared" si="0"/>
        <v>19386.9</v>
      </c>
      <c r="G10" s="66">
        <f t="shared" si="0"/>
        <v>15235</v>
      </c>
      <c r="H10" s="66">
        <f t="shared" si="0"/>
        <v>14235</v>
      </c>
    </row>
    <row r="11" spans="1:8" ht="51.75" customHeight="1">
      <c r="A11" s="181"/>
      <c r="B11" s="185"/>
      <c r="C11" s="6" t="s">
        <v>6</v>
      </c>
      <c r="D11" s="64"/>
      <c r="E11" s="64"/>
      <c r="F11" s="64"/>
      <c r="G11" s="64"/>
      <c r="H11" s="64"/>
    </row>
    <row r="12" spans="1:8" ht="19.5" customHeight="1">
      <c r="A12" s="189"/>
      <c r="B12" s="186"/>
      <c r="C12" s="83" t="s">
        <v>7</v>
      </c>
      <c r="D12" s="64"/>
      <c r="E12" s="65"/>
      <c r="F12" s="65"/>
      <c r="G12" s="65"/>
      <c r="H12" s="65"/>
    </row>
    <row r="13" spans="1:8" ht="16.5">
      <c r="A13" s="179">
        <v>2</v>
      </c>
      <c r="B13" s="187" t="s">
        <v>17</v>
      </c>
      <c r="C13" s="82" t="s">
        <v>2</v>
      </c>
      <c r="D13" s="63">
        <f>SUM(D14:D18)</f>
        <v>24550.4</v>
      </c>
      <c r="E13" s="63">
        <f>SUM(E14:E18)</f>
        <v>10166.900000000001</v>
      </c>
      <c r="F13" s="63">
        <f>SUM(F14:F18)</f>
        <v>6316.5</v>
      </c>
      <c r="G13" s="63">
        <f>SUM(G14:G18)</f>
        <v>4033.5</v>
      </c>
      <c r="H13" s="63">
        <f>SUM(H14:H18)</f>
        <v>4033.5</v>
      </c>
    </row>
    <row r="14" spans="1:8" ht="16.5">
      <c r="A14" s="180"/>
      <c r="B14" s="188"/>
      <c r="C14" s="6" t="s">
        <v>4</v>
      </c>
      <c r="D14" s="64"/>
      <c r="E14" s="65"/>
      <c r="F14" s="65"/>
      <c r="G14" s="65"/>
      <c r="H14" s="65"/>
    </row>
    <row r="15" spans="1:8" ht="16.5">
      <c r="A15" s="180"/>
      <c r="B15" s="185"/>
      <c r="C15" s="6" t="s">
        <v>5</v>
      </c>
      <c r="D15" s="64">
        <f>SUM(E15:H15)</f>
        <v>15007.9</v>
      </c>
      <c r="E15" s="64">
        <v>3869.8</v>
      </c>
      <c r="F15" s="64">
        <v>4001.1</v>
      </c>
      <c r="G15" s="64">
        <v>3568.5</v>
      </c>
      <c r="H15" s="64">
        <v>3568.5</v>
      </c>
    </row>
    <row r="16" spans="1:8" ht="16.5">
      <c r="A16" s="180"/>
      <c r="B16" s="185"/>
      <c r="C16" s="6" t="s">
        <v>13</v>
      </c>
      <c r="D16" s="67">
        <f>SUM(E16:H16)</f>
        <v>9542.5</v>
      </c>
      <c r="E16" s="68">
        <v>6297.1</v>
      </c>
      <c r="F16" s="68">
        <v>2315.4</v>
      </c>
      <c r="G16" s="68">
        <v>465</v>
      </c>
      <c r="H16" s="68">
        <v>465</v>
      </c>
    </row>
    <row r="17" spans="1:8" ht="49.5" customHeight="1">
      <c r="A17" s="181"/>
      <c r="B17" s="185"/>
      <c r="C17" s="6" t="s">
        <v>6</v>
      </c>
      <c r="D17" s="64"/>
      <c r="E17" s="64"/>
      <c r="F17" s="64"/>
      <c r="G17" s="64"/>
      <c r="H17" s="64"/>
    </row>
    <row r="18" spans="1:8" ht="17.25" customHeight="1">
      <c r="A18" s="182"/>
      <c r="B18" s="186"/>
      <c r="C18" s="83" t="s">
        <v>7</v>
      </c>
      <c r="D18" s="64"/>
      <c r="E18" s="65"/>
      <c r="F18" s="65"/>
      <c r="G18" s="65"/>
      <c r="H18" s="65"/>
    </row>
    <row r="19" spans="1:8" ht="16.5">
      <c r="A19" s="179">
        <v>3</v>
      </c>
      <c r="B19" s="187" t="s">
        <v>15</v>
      </c>
      <c r="C19" s="82" t="s">
        <v>2</v>
      </c>
      <c r="D19" s="63">
        <f>SUM(D20:D23)</f>
        <v>3997.5</v>
      </c>
      <c r="E19" s="63">
        <f>E22</f>
        <v>3658</v>
      </c>
      <c r="F19" s="63">
        <f>SUM(F20:F23)</f>
        <v>339.5</v>
      </c>
      <c r="G19" s="63">
        <f>SUM(G20:G23)</f>
        <v>0</v>
      </c>
      <c r="H19" s="63">
        <f>SUM(H20:H23)</f>
        <v>0</v>
      </c>
    </row>
    <row r="20" spans="1:8" ht="16.5">
      <c r="A20" s="180"/>
      <c r="B20" s="188"/>
      <c r="C20" s="6" t="s">
        <v>4</v>
      </c>
      <c r="D20" s="64"/>
      <c r="E20" s="65"/>
      <c r="F20" s="65"/>
      <c r="G20" s="65"/>
      <c r="H20" s="65"/>
    </row>
    <row r="21" spans="1:8" ht="15" customHeight="1">
      <c r="A21" s="180"/>
      <c r="B21" s="185"/>
      <c r="C21" s="6" t="s">
        <v>5</v>
      </c>
      <c r="D21" s="64"/>
      <c r="E21" s="65"/>
      <c r="F21" s="65"/>
      <c r="G21" s="65"/>
      <c r="H21" s="65"/>
    </row>
    <row r="22" spans="1:8" ht="16.5">
      <c r="A22" s="180"/>
      <c r="B22" s="185"/>
      <c r="C22" s="6" t="s">
        <v>13</v>
      </c>
      <c r="D22" s="67">
        <f>SUM(E22:H22)</f>
        <v>3997.5</v>
      </c>
      <c r="E22" s="68">
        <v>3658</v>
      </c>
      <c r="F22" s="68">
        <v>339.5</v>
      </c>
      <c r="G22" s="68">
        <v>0</v>
      </c>
      <c r="H22" s="68">
        <v>0</v>
      </c>
    </row>
    <row r="23" spans="1:8" ht="47.25" customHeight="1">
      <c r="A23" s="181"/>
      <c r="B23" s="185"/>
      <c r="C23" s="6" t="s">
        <v>6</v>
      </c>
      <c r="D23" s="64"/>
      <c r="E23" s="65"/>
      <c r="F23" s="65"/>
      <c r="G23" s="65"/>
      <c r="H23" s="68"/>
    </row>
    <row r="24" spans="1:8" ht="16.5" customHeight="1">
      <c r="A24" s="182"/>
      <c r="B24" s="186"/>
      <c r="C24" s="83" t="s">
        <v>7</v>
      </c>
      <c r="D24" s="64"/>
      <c r="E24" s="65"/>
      <c r="F24" s="65"/>
      <c r="G24" s="65"/>
      <c r="H24" s="65"/>
    </row>
    <row r="25" spans="1:8" ht="16.5">
      <c r="A25" s="179">
        <v>4</v>
      </c>
      <c r="B25" s="187" t="s">
        <v>14</v>
      </c>
      <c r="C25" s="82" t="s">
        <v>2</v>
      </c>
      <c r="D25" s="63">
        <f>SUM(E25:H25)</f>
        <v>60544.1</v>
      </c>
      <c r="E25" s="63">
        <f>SUM(E26:E30)</f>
        <v>15332.1</v>
      </c>
      <c r="F25" s="63">
        <f>SUM(F26:F30)</f>
        <v>16712</v>
      </c>
      <c r="G25" s="63">
        <f>SUM(G26:G30)</f>
        <v>14750</v>
      </c>
      <c r="H25" s="63">
        <f>SUM(H26:H30)</f>
        <v>13750</v>
      </c>
    </row>
    <row r="26" spans="1:8" ht="16.5">
      <c r="A26" s="180"/>
      <c r="B26" s="188"/>
      <c r="C26" s="6" t="s">
        <v>4</v>
      </c>
      <c r="D26" s="64"/>
      <c r="E26" s="65"/>
      <c r="F26" s="65"/>
      <c r="G26" s="65"/>
      <c r="H26" s="65"/>
    </row>
    <row r="27" spans="1:8" ht="16.5">
      <c r="A27" s="180"/>
      <c r="B27" s="185"/>
      <c r="C27" s="6" t="s">
        <v>5</v>
      </c>
      <c r="D27" s="64"/>
      <c r="E27" s="65"/>
      <c r="F27" s="65"/>
      <c r="G27" s="65"/>
      <c r="H27" s="65"/>
    </row>
    <row r="28" spans="1:8" ht="16.5">
      <c r="A28" s="180"/>
      <c r="B28" s="185"/>
      <c r="C28" s="6" t="s">
        <v>13</v>
      </c>
      <c r="D28" s="64">
        <f>SUM(E28:H28)</f>
        <v>60544.1</v>
      </c>
      <c r="E28" s="65">
        <v>15332.1</v>
      </c>
      <c r="F28" s="65">
        <v>16712</v>
      </c>
      <c r="G28" s="65">
        <v>14750</v>
      </c>
      <c r="H28" s="65">
        <v>13750</v>
      </c>
    </row>
    <row r="29" spans="1:8" ht="46.5" customHeight="1">
      <c r="A29" s="181"/>
      <c r="B29" s="185"/>
      <c r="C29" s="6" t="s">
        <v>6</v>
      </c>
      <c r="D29" s="64"/>
      <c r="E29" s="65"/>
      <c r="F29" s="65"/>
      <c r="G29" s="65"/>
      <c r="H29" s="65"/>
    </row>
    <row r="30" spans="1:8" ht="18.75" customHeight="1">
      <c r="A30" s="182"/>
      <c r="B30" s="186"/>
      <c r="C30" s="83" t="s">
        <v>7</v>
      </c>
      <c r="D30" s="64"/>
      <c r="E30" s="65"/>
      <c r="F30" s="65"/>
      <c r="G30" s="65"/>
      <c r="H30" s="65"/>
    </row>
    <row r="31" spans="1:8" ht="16.5">
      <c r="A31" s="179">
        <v>5</v>
      </c>
      <c r="B31" s="187" t="s">
        <v>16</v>
      </c>
      <c r="C31" s="82" t="s">
        <v>2</v>
      </c>
      <c r="D31" s="63">
        <f>SUM(D32:D36)</f>
        <v>80</v>
      </c>
      <c r="E31" s="63">
        <f>SUM(E32:E36)</f>
        <v>20</v>
      </c>
      <c r="F31" s="63">
        <f>SUM(F32:F36)</f>
        <v>20</v>
      </c>
      <c r="G31" s="63">
        <f>SUM(G32:G36)</f>
        <v>20</v>
      </c>
      <c r="H31" s="63">
        <f>SUM(H32:H36)</f>
        <v>20</v>
      </c>
    </row>
    <row r="32" spans="1:8" ht="16.5">
      <c r="A32" s="180"/>
      <c r="B32" s="185"/>
      <c r="C32" s="6" t="s">
        <v>4</v>
      </c>
      <c r="D32" s="64"/>
      <c r="E32" s="65"/>
      <c r="F32" s="65"/>
      <c r="G32" s="65"/>
      <c r="H32" s="65"/>
    </row>
    <row r="33" spans="1:8" ht="16.5">
      <c r="A33" s="180"/>
      <c r="B33" s="185"/>
      <c r="C33" s="6" t="s">
        <v>5</v>
      </c>
      <c r="D33" s="64"/>
      <c r="E33" s="64"/>
      <c r="F33" s="64"/>
      <c r="G33" s="64"/>
      <c r="H33" s="64"/>
    </row>
    <row r="34" spans="1:8" ht="16.5">
      <c r="A34" s="180"/>
      <c r="B34" s="185"/>
      <c r="C34" s="6" t="s">
        <v>13</v>
      </c>
      <c r="D34" s="64">
        <f>SUM(E34:H34)</f>
        <v>80</v>
      </c>
      <c r="E34" s="65">
        <v>20</v>
      </c>
      <c r="F34" s="65">
        <v>20</v>
      </c>
      <c r="G34" s="65">
        <v>20</v>
      </c>
      <c r="H34" s="65">
        <v>20</v>
      </c>
    </row>
    <row r="35" spans="1:8" ht="54" customHeight="1">
      <c r="A35" s="181"/>
      <c r="B35" s="185"/>
      <c r="C35" s="6" t="s">
        <v>6</v>
      </c>
      <c r="D35" s="64"/>
      <c r="E35" s="65"/>
      <c r="F35" s="65"/>
      <c r="G35" s="65"/>
      <c r="H35" s="65"/>
    </row>
    <row r="36" spans="1:8" ht="18" customHeight="1">
      <c r="A36" s="182"/>
      <c r="B36" s="186"/>
      <c r="C36" s="83" t="s">
        <v>7</v>
      </c>
      <c r="D36" s="64"/>
      <c r="E36" s="65"/>
      <c r="F36" s="65"/>
      <c r="G36" s="65"/>
      <c r="H36" s="65"/>
    </row>
  </sheetData>
  <sheetProtection/>
  <mergeCells count="17">
    <mergeCell ref="B13:B18"/>
    <mergeCell ref="A3:H3"/>
    <mergeCell ref="D5:H5"/>
    <mergeCell ref="A5:A6"/>
    <mergeCell ref="G2:H2"/>
    <mergeCell ref="B5:B6"/>
    <mergeCell ref="C5:C6"/>
    <mergeCell ref="C1:H1"/>
    <mergeCell ref="A25:A30"/>
    <mergeCell ref="B7:B12"/>
    <mergeCell ref="B25:B30"/>
    <mergeCell ref="B31:B36"/>
    <mergeCell ref="A31:A36"/>
    <mergeCell ref="A7:A12"/>
    <mergeCell ref="A19:A24"/>
    <mergeCell ref="B19:B24"/>
    <mergeCell ref="A13:A18"/>
  </mergeCells>
  <printOptions/>
  <pageMargins left="0.3937007874015748" right="0" top="0.3937007874015748" bottom="0.1968503937007874" header="0" footer="0"/>
  <pageSetup fitToHeight="2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Lenka Malyhina</cp:lastModifiedBy>
  <cp:lastPrinted>2018-12-04T07:01:16Z</cp:lastPrinted>
  <dcterms:created xsi:type="dcterms:W3CDTF">2013-07-25T04:40:16Z</dcterms:created>
  <dcterms:modified xsi:type="dcterms:W3CDTF">2018-12-04T07:01:18Z</dcterms:modified>
  <cp:category/>
  <cp:version/>
  <cp:contentType/>
  <cp:contentStatus/>
</cp:coreProperties>
</file>