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<sst xmlns="http://schemas.openxmlformats.org/spreadsheetml/2006/main" count="263" uniqueCount="112">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</sst>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2" fillId="0" borderId="10" xfId="60" applyNumberFormat="1" applyFont="1" applyFill="1" applyBorder="1" applyAlignment="1">
      <alignment horizontal="center" vertical="top" wrapText="1"/>
    </xf>
    <xf numFmtId="2" fontId="6" fillId="0" borderId="10" xfId="60" applyNumberFormat="1" applyFont="1" applyFill="1" applyBorder="1" applyAlignment="1">
      <alignment horizontal="center" vertical="top" wrapText="1"/>
    </xf>
    <xf numFmtId="2" fontId="2" fillId="0" borderId="10" xfId="60" applyNumberFormat="1" applyFont="1" applyFill="1" applyBorder="1" applyAlignment="1">
      <alignment horizontal="center"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171" fontId="53" fillId="34" borderId="10" xfId="60" applyFont="1" applyFill="1" applyBorder="1" applyAlignment="1">
      <alignment horizontal="center" vertical="top" wrapText="1"/>
    </xf>
    <xf numFmtId="171" fontId="53" fillId="0" borderId="10" xfId="60" applyFont="1" applyFill="1" applyBorder="1" applyAlignment="1">
      <alignment horizontal="center" vertical="top" wrapText="1"/>
    </xf>
    <xf numFmtId="171" fontId="53" fillId="0" borderId="10" xfId="60" applyFont="1" applyFill="1" applyBorder="1" applyAlignment="1">
      <alignment horizontal="center" vertical="center" wrapText="1"/>
    </xf>
    <xf numFmtId="171" fontId="53" fillId="33" borderId="10" xfId="60" applyFont="1" applyFill="1" applyBorder="1" applyAlignment="1">
      <alignment horizontal="center" vertical="center" wrapText="1"/>
    </xf>
    <xf numFmtId="171" fontId="53" fillId="0" borderId="10" xfId="0" applyNumberFormat="1" applyFont="1" applyBorder="1" applyAlignment="1">
      <alignment horizontal="center" vertical="center"/>
    </xf>
    <xf numFmtId="43" fontId="53" fillId="0" borderId="10" xfId="0" applyNumberFormat="1" applyFont="1" applyBorder="1" applyAlignment="1">
      <alignment horizontal="center" vertical="center"/>
    </xf>
    <xf numFmtId="171" fontId="53" fillId="0" borderId="10" xfId="0" applyNumberFormat="1" applyFont="1" applyBorder="1" applyAlignment="1">
      <alignment vertical="center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5" zoomScaleNormal="85" zoomScalePageLayoutView="0" workbookViewId="0" topLeftCell="B37">
      <selection activeCell="G44" sqref="G44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40.125" style="0" customWidth="1"/>
    <col min="4" max="4" width="10.375" style="0" customWidth="1"/>
    <col min="5" max="5" width="16.625" style="0" customWidth="1"/>
    <col min="6" max="6" width="19.125" style="8" customWidth="1"/>
    <col min="7" max="7" width="19.00390625" style="0" customWidth="1"/>
    <col min="8" max="9" width="19.625" style="0" customWidth="1"/>
    <col min="10" max="10" width="19.37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124" t="s">
        <v>109</v>
      </c>
      <c r="F1" s="124"/>
      <c r="G1" s="124"/>
      <c r="H1" s="124"/>
      <c r="I1" s="124"/>
      <c r="J1" s="124"/>
      <c r="K1" s="124"/>
    </row>
    <row r="2" spans="1:11" ht="22.5" customHeight="1">
      <c r="A2" s="7"/>
      <c r="B2" s="17"/>
      <c r="C2" s="18"/>
      <c r="D2" s="18"/>
      <c r="E2" s="95"/>
      <c r="F2" s="96"/>
      <c r="G2" s="96"/>
      <c r="H2" s="96"/>
      <c r="I2" s="96"/>
      <c r="J2" s="96"/>
      <c r="K2" s="96"/>
    </row>
    <row r="3" spans="1:11" ht="49.5" customHeight="1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2.5" customHeight="1">
      <c r="A4" s="10"/>
      <c r="B4" s="11"/>
      <c r="C4" s="9"/>
      <c r="D4" s="9"/>
      <c r="E4" s="9"/>
      <c r="F4" s="9"/>
      <c r="G4" s="101"/>
      <c r="H4" s="101"/>
      <c r="I4" s="101"/>
      <c r="K4" s="76" t="s">
        <v>12</v>
      </c>
    </row>
    <row r="5" spans="1:11" ht="15" customHeight="1">
      <c r="A5" s="97" t="s">
        <v>0</v>
      </c>
      <c r="B5" s="98" t="s">
        <v>24</v>
      </c>
      <c r="C5" s="102" t="s">
        <v>9</v>
      </c>
      <c r="D5" s="99" t="s">
        <v>6</v>
      </c>
      <c r="E5" s="99" t="s">
        <v>80</v>
      </c>
      <c r="F5" s="104"/>
      <c r="G5" s="104"/>
      <c r="H5" s="104"/>
      <c r="I5" s="104"/>
      <c r="J5" s="104"/>
      <c r="K5" s="105"/>
    </row>
    <row r="6" spans="1:11" s="8" customFormat="1" ht="47.25" customHeight="1">
      <c r="A6" s="97"/>
      <c r="B6" s="98"/>
      <c r="C6" s="103"/>
      <c r="D6" s="100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107" t="s">
        <v>58</v>
      </c>
      <c r="C8" s="108"/>
      <c r="D8" s="108"/>
      <c r="E8" s="108"/>
      <c r="F8" s="108"/>
      <c r="G8" s="108"/>
      <c r="H8" s="108"/>
      <c r="I8" s="108"/>
      <c r="J8" s="108"/>
      <c r="K8" s="98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99" t="s">
        <v>65</v>
      </c>
      <c r="C12" s="104"/>
      <c r="D12" s="104"/>
      <c r="E12" s="104"/>
      <c r="F12" s="109"/>
      <c r="G12" s="109"/>
      <c r="H12" s="109"/>
      <c r="I12" s="110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107" t="s">
        <v>57</v>
      </c>
      <c r="C15" s="108"/>
      <c r="D15" s="108"/>
      <c r="E15" s="108"/>
      <c r="F15" s="108"/>
      <c r="G15" s="108"/>
      <c r="H15" s="108"/>
      <c r="I15" s="108"/>
      <c r="J15" s="108"/>
      <c r="K15" s="98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1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107" t="s">
        <v>66</v>
      </c>
      <c r="C18" s="108"/>
      <c r="D18" s="108"/>
      <c r="E18" s="108"/>
      <c r="F18" s="111"/>
      <c r="G18" s="111"/>
      <c r="H18" s="111"/>
      <c r="I18" s="112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113" t="s">
        <v>40</v>
      </c>
      <c r="C22" s="114"/>
      <c r="D22" s="114"/>
      <c r="E22" s="114"/>
      <c r="F22" s="114"/>
      <c r="G22" s="114"/>
      <c r="H22" s="114"/>
      <c r="I22" s="114"/>
      <c r="J22" s="114"/>
      <c r="K22" s="115"/>
    </row>
    <row r="23" spans="1:11" s="8" customFormat="1" ht="36" customHeight="1">
      <c r="A23" s="1">
        <v>24</v>
      </c>
      <c r="B23" s="107" t="s">
        <v>68</v>
      </c>
      <c r="C23" s="108"/>
      <c r="D23" s="108"/>
      <c r="E23" s="108"/>
      <c r="F23" s="108"/>
      <c r="G23" s="108"/>
      <c r="H23" s="108"/>
      <c r="I23" s="108"/>
      <c r="J23" s="108"/>
      <c r="K23" s="98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116" t="s">
        <v>22</v>
      </c>
      <c r="C25" s="1" t="s">
        <v>28</v>
      </c>
      <c r="D25" s="1" t="s">
        <v>81</v>
      </c>
      <c r="E25" s="47" t="s">
        <v>35</v>
      </c>
      <c r="F25" s="47">
        <v>89687.74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117"/>
      <c r="C26" s="1" t="s">
        <v>13</v>
      </c>
      <c r="D26" s="1" t="s">
        <v>81</v>
      </c>
      <c r="E26" s="47" t="s">
        <v>35</v>
      </c>
      <c r="F26" s="47">
        <v>66706.39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107" t="s">
        <v>69</v>
      </c>
      <c r="C27" s="108"/>
      <c r="D27" s="108"/>
      <c r="E27" s="108"/>
      <c r="F27" s="108"/>
      <c r="G27" s="108"/>
      <c r="H27" s="108"/>
      <c r="I27" s="108"/>
      <c r="J27" s="108"/>
      <c r="K27" s="98"/>
    </row>
    <row r="28" spans="1:11" s="8" customFormat="1" ht="78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6.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7">
        <v>58980553.65</v>
      </c>
      <c r="G29" s="91">
        <v>42400076</v>
      </c>
      <c r="H29" s="46">
        <v>38721415</v>
      </c>
      <c r="I29" s="46">
        <v>38143620</v>
      </c>
      <c r="J29" s="46">
        <v>35865800</v>
      </c>
      <c r="K29" s="46">
        <v>35865800</v>
      </c>
    </row>
    <row r="30" spans="1:11" s="8" customFormat="1" ht="62.25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6.5">
      <c r="A31" s="1">
        <v>30</v>
      </c>
      <c r="B31" s="116" t="s">
        <v>51</v>
      </c>
      <c r="C31" s="1" t="s">
        <v>28</v>
      </c>
      <c r="D31" s="1" t="s">
        <v>81</v>
      </c>
      <c r="E31" s="47" t="s">
        <v>35</v>
      </c>
      <c r="F31" s="47">
        <v>61552.53</v>
      </c>
      <c r="G31" s="46">
        <v>150000</v>
      </c>
      <c r="H31" s="46">
        <v>150000</v>
      </c>
      <c r="I31" s="46">
        <v>150000</v>
      </c>
      <c r="J31" s="46">
        <v>145000</v>
      </c>
      <c r="K31" s="46">
        <v>145000</v>
      </c>
    </row>
    <row r="32" spans="1:11" s="8" customFormat="1" ht="30.75">
      <c r="A32" s="1"/>
      <c r="B32" s="117"/>
      <c r="C32" s="1" t="s">
        <v>13</v>
      </c>
      <c r="D32" s="1" t="s">
        <v>81</v>
      </c>
      <c r="E32" s="47" t="s">
        <v>35</v>
      </c>
      <c r="F32" s="47">
        <v>92094.43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59290594.74</v>
      </c>
      <c r="G33" s="49">
        <f t="shared" si="0"/>
        <v>42880076</v>
      </c>
      <c r="H33" s="49">
        <f t="shared" si="0"/>
        <v>39201415</v>
      </c>
      <c r="I33" s="49">
        <f t="shared" si="0"/>
        <v>38623620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113" t="s">
        <v>85</v>
      </c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1" s="8" customFormat="1" ht="25.5" customHeight="1">
      <c r="A35" s="1">
        <v>43</v>
      </c>
      <c r="B35" s="107" t="s">
        <v>70</v>
      </c>
      <c r="C35" s="108"/>
      <c r="D35" s="108"/>
      <c r="E35" s="108"/>
      <c r="F35" s="108"/>
      <c r="G35" s="108"/>
      <c r="H35" s="108"/>
      <c r="I35" s="108"/>
      <c r="J35" s="108"/>
      <c r="K35" s="98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525000</v>
      </c>
      <c r="G37" s="90">
        <v>1780000</v>
      </c>
      <c r="H37" s="47">
        <v>280000</v>
      </c>
      <c r="I37" s="47">
        <v>280000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525000</v>
      </c>
      <c r="G38" s="49">
        <f t="shared" si="1"/>
        <v>1780000</v>
      </c>
      <c r="H38" s="49">
        <f t="shared" si="1"/>
        <v>280000</v>
      </c>
      <c r="I38" s="49">
        <f t="shared" si="1"/>
        <v>280000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125" t="s">
        <v>17</v>
      </c>
      <c r="C39" s="126"/>
      <c r="D39" s="126"/>
      <c r="E39" s="126"/>
      <c r="F39" s="126"/>
      <c r="G39" s="126"/>
      <c r="H39" s="126"/>
      <c r="I39" s="126"/>
      <c r="J39" s="126"/>
      <c r="K39" s="127"/>
    </row>
    <row r="40" spans="1:11" s="8" customFormat="1" ht="33.75" customHeight="1">
      <c r="A40" s="1">
        <v>51</v>
      </c>
      <c r="B40" s="107" t="s">
        <v>71</v>
      </c>
      <c r="C40" s="108"/>
      <c r="D40" s="108"/>
      <c r="E40" s="108"/>
      <c r="F40" s="108"/>
      <c r="G40" s="108"/>
      <c r="H40" s="108"/>
      <c r="I40" s="108"/>
      <c r="J40" s="108"/>
      <c r="K40" s="98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6.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6.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17420957.43</v>
      </c>
      <c r="G46" s="91">
        <v>22623521</v>
      </c>
      <c r="H46" s="46">
        <v>17427881</v>
      </c>
      <c r="I46" s="47">
        <v>16485429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17420957.43</v>
      </c>
      <c r="G47" s="49">
        <f t="shared" si="2"/>
        <v>22623521</v>
      </c>
      <c r="H47" s="49">
        <f t="shared" si="2"/>
        <v>17427881</v>
      </c>
      <c r="I47" s="49">
        <f t="shared" si="2"/>
        <v>16485429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99" t="s">
        <v>86</v>
      </c>
      <c r="C48" s="104"/>
      <c r="D48" s="104"/>
      <c r="E48" s="104"/>
      <c r="F48" s="104"/>
      <c r="G48" s="104"/>
      <c r="H48" s="104"/>
      <c r="I48" s="104"/>
      <c r="J48" s="104"/>
      <c r="K48" s="105"/>
    </row>
    <row r="49" spans="1:11" s="8" customFormat="1" ht="21.75" customHeight="1">
      <c r="A49" s="1">
        <v>71</v>
      </c>
      <c r="B49" s="99" t="s">
        <v>72</v>
      </c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s="8" customFormat="1" ht="78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6.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173.29</v>
      </c>
      <c r="G52" s="46">
        <v>20000</v>
      </c>
      <c r="H52" s="46">
        <v>20000</v>
      </c>
      <c r="I52" s="47">
        <v>20000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173.29</v>
      </c>
      <c r="G53" s="49">
        <f t="shared" si="3"/>
        <v>20000</v>
      </c>
      <c r="H53" s="49">
        <f t="shared" si="3"/>
        <v>20000</v>
      </c>
      <c r="I53" s="49">
        <f t="shared" si="3"/>
        <v>20000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118" t="s">
        <v>87</v>
      </c>
      <c r="C54" s="119"/>
      <c r="D54" s="119"/>
      <c r="E54" s="119"/>
      <c r="F54" s="119"/>
      <c r="G54" s="119"/>
      <c r="H54" s="119"/>
      <c r="I54" s="119"/>
      <c r="J54" s="119"/>
      <c r="K54" s="120"/>
    </row>
    <row r="55" spans="1:11" s="39" customFormat="1" ht="36" customHeight="1">
      <c r="A55" s="38"/>
      <c r="B55" s="121" t="s">
        <v>73</v>
      </c>
      <c r="C55" s="122"/>
      <c r="D55" s="122"/>
      <c r="E55" s="122"/>
      <c r="F55" s="122"/>
      <c r="G55" s="122"/>
      <c r="H55" s="122"/>
      <c r="I55" s="122"/>
      <c r="J55" s="122"/>
      <c r="K55" s="123"/>
    </row>
    <row r="56" spans="1:11" s="40" customFormat="1" ht="78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53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08.7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53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5" t="s">
        <v>54</v>
      </c>
      <c r="C58" s="1" t="s">
        <v>28</v>
      </c>
      <c r="D58" s="1" t="s">
        <v>7</v>
      </c>
      <c r="E58" s="47" t="s">
        <v>35</v>
      </c>
      <c r="F58" s="86">
        <v>0</v>
      </c>
      <c r="G58" s="46">
        <v>100000</v>
      </c>
      <c r="H58" s="46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110</v>
      </c>
      <c r="C59" s="1"/>
      <c r="D59" s="26" t="s">
        <v>7</v>
      </c>
      <c r="E59" s="35" t="s">
        <v>35</v>
      </c>
      <c r="F59" s="87">
        <f aca="true" t="shared" si="4" ref="F59:K59">F58</f>
        <v>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77">
        <f aca="true" t="shared" si="5" ref="F60:K60">F33+F38+F47+F53+F59</f>
        <v>77236725.46000001</v>
      </c>
      <c r="G60" s="55">
        <f t="shared" si="5"/>
        <v>67403597</v>
      </c>
      <c r="H60" s="55">
        <f t="shared" si="5"/>
        <v>57029296</v>
      </c>
      <c r="I60" s="55">
        <f t="shared" si="5"/>
        <v>55509049</v>
      </c>
      <c r="J60" s="55">
        <f t="shared" si="5"/>
        <v>52624200</v>
      </c>
      <c r="K60" s="55">
        <f t="shared" si="5"/>
        <v>52624200</v>
      </c>
    </row>
    <row r="61" spans="1:11" ht="46.5">
      <c r="A61" s="21"/>
      <c r="B61" s="37"/>
      <c r="C61" s="1" t="s">
        <v>28</v>
      </c>
      <c r="D61" s="1" t="s">
        <v>7</v>
      </c>
      <c r="E61" s="54" t="s">
        <v>35</v>
      </c>
      <c r="F61" s="78">
        <f aca="true" t="shared" si="6" ref="F61:K61">F25+F31+F58</f>
        <v>151240.27000000002</v>
      </c>
      <c r="G61" s="58">
        <f t="shared" si="6"/>
        <v>330000</v>
      </c>
      <c r="H61" s="58">
        <f t="shared" si="6"/>
        <v>330000</v>
      </c>
      <c r="I61" s="58">
        <f t="shared" si="6"/>
        <v>330000</v>
      </c>
      <c r="J61" s="58">
        <f t="shared" si="6"/>
        <v>325000</v>
      </c>
      <c r="K61" s="58">
        <f t="shared" si="6"/>
        <v>325000</v>
      </c>
    </row>
    <row r="62" spans="1:11" ht="30.75">
      <c r="A62" s="21"/>
      <c r="B62" s="37"/>
      <c r="C62" s="1" t="s">
        <v>89</v>
      </c>
      <c r="D62" s="1" t="s">
        <v>7</v>
      </c>
      <c r="E62" s="54" t="s">
        <v>35</v>
      </c>
      <c r="F62" s="79">
        <f aca="true" t="shared" si="7" ref="F62:K62">F29</f>
        <v>58980553.65</v>
      </c>
      <c r="G62" s="92">
        <f t="shared" si="7"/>
        <v>42400076</v>
      </c>
      <c r="H62" s="57">
        <f t="shared" si="7"/>
        <v>38721415</v>
      </c>
      <c r="I62" s="57">
        <f t="shared" si="7"/>
        <v>38143620</v>
      </c>
      <c r="J62" s="57">
        <f t="shared" si="7"/>
        <v>35865800</v>
      </c>
      <c r="K62" s="57">
        <f t="shared" si="7"/>
        <v>35865800</v>
      </c>
    </row>
    <row r="63" spans="1:11" ht="30.75">
      <c r="A63" s="21"/>
      <c r="B63" s="36"/>
      <c r="C63" s="1" t="s">
        <v>14</v>
      </c>
      <c r="D63" s="1" t="s">
        <v>7</v>
      </c>
      <c r="E63" s="54" t="s">
        <v>35</v>
      </c>
      <c r="F63" s="80">
        <f aca="true" t="shared" si="8" ref="F63:K63">F26+F32+F46+F52</f>
        <v>17579931.54</v>
      </c>
      <c r="G63" s="93">
        <f t="shared" si="8"/>
        <v>22893521</v>
      </c>
      <c r="H63" s="58">
        <f t="shared" si="8"/>
        <v>17697881</v>
      </c>
      <c r="I63" s="58">
        <f t="shared" si="8"/>
        <v>16755429</v>
      </c>
      <c r="J63" s="58">
        <f t="shared" si="8"/>
        <v>16403400</v>
      </c>
      <c r="K63" s="58">
        <f t="shared" si="8"/>
        <v>16403400</v>
      </c>
    </row>
    <row r="64" spans="1:11" ht="62.25">
      <c r="A64" s="20"/>
      <c r="B64" s="36"/>
      <c r="C64" s="1" t="s">
        <v>30</v>
      </c>
      <c r="D64" s="1" t="s">
        <v>7</v>
      </c>
      <c r="E64" s="54" t="s">
        <v>35</v>
      </c>
      <c r="F64" s="81">
        <f aca="true" t="shared" si="9" ref="F64:K64">F37</f>
        <v>525000</v>
      </c>
      <c r="G64" s="94">
        <f t="shared" si="9"/>
        <v>1780000</v>
      </c>
      <c r="H64" s="56">
        <f t="shared" si="9"/>
        <v>280000</v>
      </c>
      <c r="I64" s="56">
        <f t="shared" si="9"/>
        <v>280000</v>
      </c>
      <c r="J64" s="56">
        <f t="shared" si="9"/>
        <v>30000</v>
      </c>
      <c r="K64" s="56">
        <f t="shared" si="9"/>
        <v>30000</v>
      </c>
    </row>
    <row r="67" ht="15">
      <c r="C67" s="8"/>
    </row>
  </sheetData>
  <sheetProtection/>
  <mergeCells count="26"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  <mergeCell ref="B40:K40"/>
    <mergeCell ref="B48:K48"/>
    <mergeCell ref="B12:I12"/>
    <mergeCell ref="B18:I18"/>
    <mergeCell ref="B8:K8"/>
    <mergeCell ref="B22:K22"/>
    <mergeCell ref="B23:K23"/>
    <mergeCell ref="B15:K15"/>
    <mergeCell ref="E2:K2"/>
    <mergeCell ref="A5:A6"/>
    <mergeCell ref="B5:B6"/>
    <mergeCell ref="D5:D6"/>
    <mergeCell ref="G4:I4"/>
    <mergeCell ref="C5:C6"/>
    <mergeCell ref="E5:K5"/>
    <mergeCell ref="A3:K3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4.625" style="64" customWidth="1"/>
    <col min="2" max="2" width="38.125" style="65" customWidth="1"/>
    <col min="3" max="3" width="41.875" style="65" customWidth="1"/>
    <col min="4" max="4" width="17.625" style="29" customWidth="1"/>
    <col min="5" max="5" width="18.375" style="61" customWidth="1"/>
    <col min="6" max="6" width="18.50390625" style="61" customWidth="1"/>
    <col min="7" max="7" width="18.875" style="61" customWidth="1"/>
    <col min="8" max="8" width="17.875" style="61" customWidth="1"/>
    <col min="9" max="9" width="17.375" style="61" customWidth="1"/>
    <col min="10" max="16384" width="9.125" style="61" customWidth="1"/>
  </cols>
  <sheetData>
    <row r="1" spans="1:9" ht="51.75" customHeight="1">
      <c r="A1" s="59"/>
      <c r="B1" s="60"/>
      <c r="C1" s="128" t="s">
        <v>108</v>
      </c>
      <c r="D1" s="128"/>
      <c r="E1" s="128"/>
      <c r="F1" s="128"/>
      <c r="G1" s="128"/>
      <c r="H1" s="128"/>
      <c r="I1" s="128"/>
    </row>
    <row r="2" spans="1:9" ht="7.5" customHeight="1">
      <c r="A2" s="59"/>
      <c r="B2" s="60"/>
      <c r="C2" s="60"/>
      <c r="E2" s="29"/>
      <c r="F2" s="29"/>
      <c r="G2" s="129"/>
      <c r="H2" s="129"/>
      <c r="I2" s="129"/>
    </row>
    <row r="3" spans="1:9" ht="47.25" customHeight="1">
      <c r="A3" s="106" t="s">
        <v>100</v>
      </c>
      <c r="B3" s="106"/>
      <c r="C3" s="106"/>
      <c r="D3" s="106"/>
      <c r="E3" s="106"/>
      <c r="F3" s="106"/>
      <c r="G3" s="106"/>
      <c r="H3" s="106"/>
      <c r="I3" s="106"/>
    </row>
    <row r="4" spans="1:9" ht="10.5" customHeight="1">
      <c r="A4" s="59"/>
      <c r="B4" s="60"/>
      <c r="C4" s="60"/>
      <c r="E4" s="29"/>
      <c r="F4" s="29"/>
      <c r="G4" s="29"/>
      <c r="H4" s="29"/>
      <c r="I4" s="29"/>
    </row>
    <row r="5" spans="1:9" s="66" customFormat="1" ht="23.25" customHeight="1">
      <c r="A5" s="100" t="s">
        <v>0</v>
      </c>
      <c r="B5" s="97" t="s">
        <v>90</v>
      </c>
      <c r="C5" s="97" t="s">
        <v>91</v>
      </c>
      <c r="D5" s="99" t="s">
        <v>107</v>
      </c>
      <c r="E5" s="130"/>
      <c r="F5" s="130"/>
      <c r="G5" s="130"/>
      <c r="H5" s="130"/>
      <c r="I5" s="131"/>
    </row>
    <row r="6" spans="1:9" s="66" customFormat="1" ht="15">
      <c r="A6" s="100"/>
      <c r="B6" s="97"/>
      <c r="C6" s="97"/>
      <c r="D6" s="52" t="s">
        <v>111</v>
      </c>
      <c r="E6" s="52" t="s">
        <v>1</v>
      </c>
      <c r="F6" s="52" t="s">
        <v>102</v>
      </c>
      <c r="G6" s="52" t="s">
        <v>43</v>
      </c>
      <c r="H6" s="52" t="s">
        <v>44</v>
      </c>
      <c r="I6" s="52" t="s">
        <v>45</v>
      </c>
    </row>
    <row r="7" spans="1:9" s="66" customFormat="1" ht="15.75" customHeight="1">
      <c r="A7" s="132">
        <v>1</v>
      </c>
      <c r="B7" s="102" t="s">
        <v>101</v>
      </c>
      <c r="C7" s="62" t="s">
        <v>92</v>
      </c>
      <c r="D7" s="72">
        <f aca="true" t="shared" si="0" ref="D7:I7">SUM(D8:D13)</f>
        <v>83264971.89000002</v>
      </c>
      <c r="E7" s="72">
        <f t="shared" si="0"/>
        <v>73142176.72</v>
      </c>
      <c r="F7" s="72">
        <f t="shared" si="0"/>
        <v>62704810.6</v>
      </c>
      <c r="G7" s="72">
        <f t="shared" si="0"/>
        <v>61185666.67</v>
      </c>
      <c r="H7" s="72">
        <f t="shared" si="0"/>
        <v>58406000</v>
      </c>
      <c r="I7" s="72">
        <f t="shared" si="0"/>
        <v>58406000</v>
      </c>
    </row>
    <row r="8" spans="1:9" s="66" customFormat="1" ht="15">
      <c r="A8" s="133"/>
      <c r="B8" s="135"/>
      <c r="C8" s="51" t="s">
        <v>95</v>
      </c>
      <c r="D8" s="71"/>
      <c r="E8" s="73"/>
      <c r="F8" s="73"/>
      <c r="G8" s="73"/>
      <c r="H8" s="73"/>
      <c r="I8" s="73"/>
    </row>
    <row r="9" spans="1:9" s="66" customFormat="1" ht="28.5" customHeight="1">
      <c r="A9" s="133"/>
      <c r="B9" s="136"/>
      <c r="C9" s="41" t="s">
        <v>94</v>
      </c>
      <c r="D9" s="47">
        <f aca="true" t="shared" si="1" ref="D9:I9">D16+D23+D30+D37+D44</f>
        <v>4048246.43</v>
      </c>
      <c r="E9" s="47">
        <f t="shared" si="1"/>
        <v>4374489.72</v>
      </c>
      <c r="F9" s="47">
        <f t="shared" si="1"/>
        <v>4375514.6</v>
      </c>
      <c r="G9" s="47">
        <f t="shared" si="1"/>
        <v>4376617.67</v>
      </c>
      <c r="H9" s="47">
        <f t="shared" si="1"/>
        <v>3801800</v>
      </c>
      <c r="I9" s="47">
        <f t="shared" si="1"/>
        <v>3801800</v>
      </c>
    </row>
    <row r="10" spans="1:9" s="5" customFormat="1" ht="16.5" customHeight="1">
      <c r="A10" s="133"/>
      <c r="B10" s="133"/>
      <c r="C10" s="66" t="s">
        <v>96</v>
      </c>
      <c r="D10" s="71">
        <f aca="true" t="shared" si="2" ref="D10:I10">D17+D24+D31+D38+D45</f>
        <v>77236725.46000001</v>
      </c>
      <c r="E10" s="71">
        <f t="shared" si="2"/>
        <v>67403597</v>
      </c>
      <c r="F10" s="71">
        <f t="shared" si="2"/>
        <v>57029296</v>
      </c>
      <c r="G10" s="71">
        <f t="shared" si="2"/>
        <v>55509049</v>
      </c>
      <c r="H10" s="71">
        <f t="shared" si="2"/>
        <v>52624200</v>
      </c>
      <c r="I10" s="71">
        <f t="shared" si="2"/>
        <v>52624200</v>
      </c>
    </row>
    <row r="11" spans="1:9" s="5" customFormat="1" ht="16.5" customHeight="1">
      <c r="A11" s="133"/>
      <c r="B11" s="133"/>
      <c r="C11" s="63" t="s">
        <v>97</v>
      </c>
      <c r="D11" s="47">
        <f aca="true" t="shared" si="3" ref="D11:I11">D18+D25+D32+D39+D46</f>
        <v>1980000</v>
      </c>
      <c r="E11" s="47">
        <f t="shared" si="3"/>
        <v>1364090</v>
      </c>
      <c r="F11" s="47">
        <f t="shared" si="3"/>
        <v>1300000</v>
      </c>
      <c r="G11" s="47">
        <f t="shared" si="3"/>
        <v>1300000</v>
      </c>
      <c r="H11" s="47">
        <f t="shared" si="3"/>
        <v>1980000</v>
      </c>
      <c r="I11" s="47">
        <f t="shared" si="3"/>
        <v>1980000</v>
      </c>
    </row>
    <row r="12" spans="1:9" s="66" customFormat="1" ht="51.75" customHeight="1">
      <c r="A12" s="133"/>
      <c r="B12" s="133"/>
      <c r="C12" s="63" t="s">
        <v>98</v>
      </c>
      <c r="D12" s="71"/>
      <c r="E12" s="71"/>
      <c r="F12" s="71"/>
      <c r="G12" s="71"/>
      <c r="H12" s="71"/>
      <c r="I12" s="71"/>
    </row>
    <row r="13" spans="1:9" s="66" customFormat="1" ht="19.5" customHeight="1">
      <c r="A13" s="134"/>
      <c r="B13" s="137"/>
      <c r="C13" s="63" t="s">
        <v>99</v>
      </c>
      <c r="D13" s="71"/>
      <c r="E13" s="73"/>
      <c r="F13" s="73"/>
      <c r="G13" s="73"/>
      <c r="H13" s="73"/>
      <c r="I13" s="73"/>
    </row>
    <row r="14" spans="1:9" s="66" customFormat="1" ht="15">
      <c r="A14" s="132">
        <v>2</v>
      </c>
      <c r="B14" s="132" t="s">
        <v>103</v>
      </c>
      <c r="C14" s="62" t="s">
        <v>92</v>
      </c>
      <c r="D14" s="72">
        <f aca="true" t="shared" si="4" ref="D14:I14">SUM(D15:D20)</f>
        <v>63338841.17</v>
      </c>
      <c r="E14" s="72">
        <f t="shared" si="4"/>
        <v>47254565.72</v>
      </c>
      <c r="F14" s="72">
        <f t="shared" si="4"/>
        <v>43576929.6</v>
      </c>
      <c r="G14" s="72">
        <f t="shared" si="4"/>
        <v>43000237.67</v>
      </c>
      <c r="H14" s="72">
        <f t="shared" si="4"/>
        <v>40142600</v>
      </c>
      <c r="I14" s="72">
        <f t="shared" si="4"/>
        <v>40142600</v>
      </c>
    </row>
    <row r="15" spans="1:9" s="66" customFormat="1" ht="15">
      <c r="A15" s="133"/>
      <c r="B15" s="133"/>
      <c r="C15" s="51" t="s">
        <v>95</v>
      </c>
      <c r="D15" s="71"/>
      <c r="E15" s="73"/>
      <c r="F15" s="73"/>
      <c r="G15" s="73"/>
      <c r="H15" s="73"/>
      <c r="I15" s="73"/>
    </row>
    <row r="16" spans="1:9" s="66" customFormat="1" ht="30.75">
      <c r="A16" s="133"/>
      <c r="B16" s="133"/>
      <c r="C16" s="41" t="s">
        <v>94</v>
      </c>
      <c r="D16" s="71">
        <v>4048246.43</v>
      </c>
      <c r="E16" s="71">
        <v>4374489.72</v>
      </c>
      <c r="F16" s="71">
        <v>4375514.6</v>
      </c>
      <c r="G16" s="71">
        <v>4376617.67</v>
      </c>
      <c r="H16" s="71">
        <v>3801800</v>
      </c>
      <c r="I16" s="71">
        <v>3801800</v>
      </c>
    </row>
    <row r="17" spans="1:9" s="66" customFormat="1" ht="15">
      <c r="A17" s="133"/>
      <c r="B17" s="133"/>
      <c r="C17" s="66" t="s">
        <v>96</v>
      </c>
      <c r="D17" s="71">
        <v>59290594.74</v>
      </c>
      <c r="E17" s="88">
        <v>42880076</v>
      </c>
      <c r="F17" s="70">
        <v>39201415</v>
      </c>
      <c r="G17" s="70">
        <v>38623620</v>
      </c>
      <c r="H17" s="70">
        <v>36340800</v>
      </c>
      <c r="I17" s="70">
        <v>36340800</v>
      </c>
    </row>
    <row r="18" spans="1:9" s="66" customFormat="1" ht="15">
      <c r="A18" s="133"/>
      <c r="B18" s="133"/>
      <c r="C18" s="63" t="s">
        <v>97</v>
      </c>
      <c r="D18" s="71"/>
      <c r="E18" s="74"/>
      <c r="F18" s="74"/>
      <c r="G18" s="74"/>
      <c r="H18" s="74"/>
      <c r="I18" s="74"/>
    </row>
    <row r="19" spans="1:9" s="66" customFormat="1" ht="49.5" customHeight="1">
      <c r="A19" s="133"/>
      <c r="B19" s="133"/>
      <c r="C19" s="63" t="s">
        <v>98</v>
      </c>
      <c r="D19" s="71"/>
      <c r="E19" s="71"/>
      <c r="F19" s="71"/>
      <c r="G19" s="71"/>
      <c r="H19" s="71"/>
      <c r="I19" s="71"/>
    </row>
    <row r="20" spans="1:9" s="66" customFormat="1" ht="17.25" customHeight="1">
      <c r="A20" s="137"/>
      <c r="B20" s="137"/>
      <c r="C20" s="63" t="s">
        <v>99</v>
      </c>
      <c r="D20" s="71"/>
      <c r="E20" s="73"/>
      <c r="F20" s="73"/>
      <c r="G20" s="73"/>
      <c r="H20" s="73"/>
      <c r="I20" s="73"/>
    </row>
    <row r="21" spans="1:9" s="66" customFormat="1" ht="15">
      <c r="A21" s="132">
        <v>3</v>
      </c>
      <c r="B21" s="132" t="s">
        <v>104</v>
      </c>
      <c r="C21" s="62" t="s">
        <v>92</v>
      </c>
      <c r="D21" s="72">
        <f>SUM(D22:D26)</f>
        <v>525000</v>
      </c>
      <c r="E21" s="72">
        <f>E24</f>
        <v>1780000</v>
      </c>
      <c r="F21" s="72">
        <f>SUM(F22:F26)</f>
        <v>280000</v>
      </c>
      <c r="G21" s="72">
        <f>SUM(G22:G26)</f>
        <v>280000</v>
      </c>
      <c r="H21" s="72">
        <f>SUM(H22:H26)</f>
        <v>30000</v>
      </c>
      <c r="I21" s="72">
        <f>SUM(I22:I26)</f>
        <v>30000</v>
      </c>
    </row>
    <row r="22" spans="1:9" s="66" customFormat="1" ht="15">
      <c r="A22" s="133"/>
      <c r="B22" s="133"/>
      <c r="C22" s="51" t="s">
        <v>95</v>
      </c>
      <c r="D22" s="71"/>
      <c r="E22" s="73"/>
      <c r="F22" s="73"/>
      <c r="G22" s="73"/>
      <c r="H22" s="73"/>
      <c r="I22" s="73"/>
    </row>
    <row r="23" spans="1:9" s="66" customFormat="1" ht="39" customHeight="1">
      <c r="A23" s="133"/>
      <c r="B23" s="133"/>
      <c r="C23" s="41" t="s">
        <v>94</v>
      </c>
      <c r="D23" s="71"/>
      <c r="E23" s="73"/>
      <c r="F23" s="73"/>
      <c r="G23" s="73"/>
      <c r="H23" s="73"/>
      <c r="I23" s="73"/>
    </row>
    <row r="24" spans="1:9" s="66" customFormat="1" ht="15">
      <c r="A24" s="133"/>
      <c r="B24" s="133"/>
      <c r="C24" s="66" t="s">
        <v>96</v>
      </c>
      <c r="D24" s="71">
        <v>525000</v>
      </c>
      <c r="E24" s="88">
        <v>1780000</v>
      </c>
      <c r="F24" s="70">
        <v>280000</v>
      </c>
      <c r="G24" s="70">
        <v>280000</v>
      </c>
      <c r="H24" s="70">
        <v>30000</v>
      </c>
      <c r="I24" s="70">
        <v>30000</v>
      </c>
    </row>
    <row r="25" spans="1:9" s="66" customFormat="1" ht="15">
      <c r="A25" s="133"/>
      <c r="B25" s="133"/>
      <c r="C25" s="63" t="s">
        <v>97</v>
      </c>
      <c r="D25" s="71"/>
      <c r="E25" s="74"/>
      <c r="F25" s="74"/>
      <c r="G25" s="74"/>
      <c r="H25" s="74"/>
      <c r="I25" s="74"/>
    </row>
    <row r="26" spans="1:9" s="66" customFormat="1" ht="47.25" customHeight="1">
      <c r="A26" s="133"/>
      <c r="B26" s="133"/>
      <c r="C26" s="63" t="s">
        <v>98</v>
      </c>
      <c r="D26" s="71"/>
      <c r="E26" s="73"/>
      <c r="F26" s="73"/>
      <c r="G26" s="73"/>
      <c r="H26" s="73"/>
      <c r="I26" s="74"/>
    </row>
    <row r="27" spans="1:9" s="66" customFormat="1" ht="16.5" customHeight="1">
      <c r="A27" s="137"/>
      <c r="B27" s="137"/>
      <c r="C27" s="63" t="s">
        <v>99</v>
      </c>
      <c r="D27" s="71"/>
      <c r="E27" s="73"/>
      <c r="F27" s="73"/>
      <c r="G27" s="73"/>
      <c r="H27" s="73"/>
      <c r="I27" s="73"/>
    </row>
    <row r="28" spans="1:9" s="66" customFormat="1" ht="15">
      <c r="A28" s="132">
        <v>4</v>
      </c>
      <c r="B28" s="132" t="s">
        <v>93</v>
      </c>
      <c r="C28" s="62" t="s">
        <v>92</v>
      </c>
      <c r="D28" s="72">
        <f aca="true" t="shared" si="5" ref="D28:I28">SUM(D29:D34)</f>
        <v>19400957.43</v>
      </c>
      <c r="E28" s="72">
        <f t="shared" si="5"/>
        <v>23987611</v>
      </c>
      <c r="F28" s="72">
        <f t="shared" si="5"/>
        <v>18727881</v>
      </c>
      <c r="G28" s="72">
        <f t="shared" si="5"/>
        <v>17785429</v>
      </c>
      <c r="H28" s="72">
        <f t="shared" si="5"/>
        <v>18123400</v>
      </c>
      <c r="I28" s="72">
        <f t="shared" si="5"/>
        <v>18123400</v>
      </c>
    </row>
    <row r="29" spans="1:9" s="66" customFormat="1" ht="15">
      <c r="A29" s="133"/>
      <c r="B29" s="133"/>
      <c r="C29" s="51" t="s">
        <v>95</v>
      </c>
      <c r="D29" s="71"/>
      <c r="E29" s="73"/>
      <c r="F29" s="73"/>
      <c r="G29" s="73"/>
      <c r="H29" s="73"/>
      <c r="I29" s="73"/>
    </row>
    <row r="30" spans="1:9" s="66" customFormat="1" ht="30.75">
      <c r="A30" s="133"/>
      <c r="B30" s="133"/>
      <c r="C30" s="41" t="s">
        <v>94</v>
      </c>
      <c r="D30" s="71"/>
      <c r="E30" s="73"/>
      <c r="F30" s="73"/>
      <c r="G30" s="73"/>
      <c r="H30" s="73"/>
      <c r="I30" s="73"/>
    </row>
    <row r="31" spans="1:9" s="66" customFormat="1" ht="15">
      <c r="A31" s="133"/>
      <c r="B31" s="133"/>
      <c r="C31" s="66" t="s">
        <v>96</v>
      </c>
      <c r="D31" s="71">
        <v>17420957.43</v>
      </c>
      <c r="E31" s="89">
        <v>22623521</v>
      </c>
      <c r="F31" s="71">
        <v>17427881</v>
      </c>
      <c r="G31" s="71">
        <v>16485429</v>
      </c>
      <c r="H31" s="71">
        <v>16143400</v>
      </c>
      <c r="I31" s="71">
        <v>16143400</v>
      </c>
    </row>
    <row r="32" spans="1:9" s="66" customFormat="1" ht="15">
      <c r="A32" s="133"/>
      <c r="B32" s="133"/>
      <c r="C32" s="63" t="s">
        <v>97</v>
      </c>
      <c r="D32" s="71">
        <v>1980000</v>
      </c>
      <c r="E32" s="71">
        <v>1364090</v>
      </c>
      <c r="F32" s="71">
        <v>1300000</v>
      </c>
      <c r="G32" s="71">
        <v>1300000</v>
      </c>
      <c r="H32" s="71">
        <v>1980000</v>
      </c>
      <c r="I32" s="71">
        <v>1980000</v>
      </c>
    </row>
    <row r="33" spans="1:9" s="66" customFormat="1" ht="46.5" customHeight="1">
      <c r="A33" s="133"/>
      <c r="B33" s="133"/>
      <c r="C33" s="63" t="s">
        <v>98</v>
      </c>
      <c r="D33" s="71"/>
      <c r="E33" s="73"/>
      <c r="F33" s="73"/>
      <c r="G33" s="73"/>
      <c r="H33" s="73"/>
      <c r="I33" s="73"/>
    </row>
    <row r="34" spans="1:9" s="66" customFormat="1" ht="18.75" customHeight="1">
      <c r="A34" s="137"/>
      <c r="B34" s="137"/>
      <c r="C34" s="63" t="s">
        <v>99</v>
      </c>
      <c r="D34" s="71"/>
      <c r="E34" s="73"/>
      <c r="F34" s="73"/>
      <c r="G34" s="73"/>
      <c r="H34" s="73"/>
      <c r="I34" s="73"/>
    </row>
    <row r="35" spans="1:9" s="66" customFormat="1" ht="15">
      <c r="A35" s="132">
        <v>5</v>
      </c>
      <c r="B35" s="132" t="s">
        <v>105</v>
      </c>
      <c r="C35" s="62" t="s">
        <v>92</v>
      </c>
      <c r="D35" s="72">
        <f aca="true" t="shared" si="6" ref="D35:I35">SUM(D36:D41)</f>
        <v>173.29</v>
      </c>
      <c r="E35" s="72">
        <f t="shared" si="6"/>
        <v>20000</v>
      </c>
      <c r="F35" s="72">
        <f t="shared" si="6"/>
        <v>20000</v>
      </c>
      <c r="G35" s="72">
        <f t="shared" si="6"/>
        <v>20000</v>
      </c>
      <c r="H35" s="72">
        <f t="shared" si="6"/>
        <v>10000</v>
      </c>
      <c r="I35" s="72">
        <f t="shared" si="6"/>
        <v>10000</v>
      </c>
    </row>
    <row r="36" spans="1:9" s="66" customFormat="1" ht="15">
      <c r="A36" s="133"/>
      <c r="B36" s="133"/>
      <c r="C36" s="51" t="s">
        <v>95</v>
      </c>
      <c r="D36" s="71"/>
      <c r="E36" s="73"/>
      <c r="F36" s="73"/>
      <c r="G36" s="73"/>
      <c r="H36" s="73"/>
      <c r="I36" s="73"/>
    </row>
    <row r="37" spans="1:9" s="66" customFormat="1" ht="30.75">
      <c r="A37" s="133"/>
      <c r="B37" s="133"/>
      <c r="C37" s="41" t="s">
        <v>94</v>
      </c>
      <c r="D37" s="71"/>
      <c r="E37" s="71"/>
      <c r="F37" s="71"/>
      <c r="G37" s="71"/>
      <c r="H37" s="71"/>
      <c r="I37" s="71"/>
    </row>
    <row r="38" spans="1:9" s="66" customFormat="1" ht="15">
      <c r="A38" s="133"/>
      <c r="B38" s="133"/>
      <c r="C38" s="66" t="s">
        <v>96</v>
      </c>
      <c r="D38" s="71">
        <v>173.29</v>
      </c>
      <c r="E38" s="73">
        <v>20000</v>
      </c>
      <c r="F38" s="73">
        <v>20000</v>
      </c>
      <c r="G38" s="73">
        <v>20000</v>
      </c>
      <c r="H38" s="73">
        <v>10000</v>
      </c>
      <c r="I38" s="73">
        <v>10000</v>
      </c>
    </row>
    <row r="39" spans="1:9" s="66" customFormat="1" ht="15">
      <c r="A39" s="133"/>
      <c r="B39" s="133"/>
      <c r="C39" s="63" t="s">
        <v>97</v>
      </c>
      <c r="D39" s="71"/>
      <c r="E39" s="73"/>
      <c r="F39" s="73"/>
      <c r="G39" s="73"/>
      <c r="H39" s="73"/>
      <c r="I39" s="73"/>
    </row>
    <row r="40" spans="1:9" s="66" customFormat="1" ht="54" customHeight="1">
      <c r="A40" s="133"/>
      <c r="B40" s="133"/>
      <c r="C40" s="63" t="s">
        <v>98</v>
      </c>
      <c r="D40" s="71"/>
      <c r="E40" s="73"/>
      <c r="F40" s="73"/>
      <c r="G40" s="73"/>
      <c r="H40" s="73"/>
      <c r="I40" s="73"/>
    </row>
    <row r="41" spans="1:9" s="66" customFormat="1" ht="18" customHeight="1">
      <c r="A41" s="137"/>
      <c r="B41" s="137"/>
      <c r="C41" s="63" t="s">
        <v>99</v>
      </c>
      <c r="D41" s="71"/>
      <c r="E41" s="73"/>
      <c r="F41" s="73"/>
      <c r="G41" s="73"/>
      <c r="H41" s="73"/>
      <c r="I41" s="73"/>
    </row>
    <row r="42" spans="1:9" s="66" customFormat="1" ht="15">
      <c r="A42" s="132">
        <v>6</v>
      </c>
      <c r="B42" s="132" t="s">
        <v>106</v>
      </c>
      <c r="C42" s="62" t="s">
        <v>92</v>
      </c>
      <c r="D42" s="85">
        <f aca="true" t="shared" si="7" ref="D42:I42">SUM(D43:D48)</f>
        <v>0</v>
      </c>
      <c r="E42" s="72">
        <f t="shared" si="7"/>
        <v>100000</v>
      </c>
      <c r="F42" s="72">
        <f t="shared" si="7"/>
        <v>100000</v>
      </c>
      <c r="G42" s="72">
        <f t="shared" si="7"/>
        <v>100000</v>
      </c>
      <c r="H42" s="72">
        <f t="shared" si="7"/>
        <v>100000</v>
      </c>
      <c r="I42" s="72">
        <f t="shared" si="7"/>
        <v>100000</v>
      </c>
    </row>
    <row r="43" spans="1:9" s="66" customFormat="1" ht="15">
      <c r="A43" s="133"/>
      <c r="B43" s="133"/>
      <c r="C43" s="51" t="s">
        <v>95</v>
      </c>
      <c r="D43" s="71"/>
      <c r="E43" s="73"/>
      <c r="F43" s="73"/>
      <c r="G43" s="73"/>
      <c r="H43" s="73"/>
      <c r="I43" s="73"/>
    </row>
    <row r="44" spans="1:9" s="66" customFormat="1" ht="30.75">
      <c r="A44" s="133"/>
      <c r="B44" s="133"/>
      <c r="C44" s="41" t="s">
        <v>94</v>
      </c>
      <c r="D44" s="71"/>
      <c r="E44" s="71"/>
      <c r="F44" s="71"/>
      <c r="G44" s="71"/>
      <c r="H44" s="71"/>
      <c r="I44" s="71"/>
    </row>
    <row r="45" spans="1:9" s="66" customFormat="1" ht="15">
      <c r="A45" s="133"/>
      <c r="B45" s="133"/>
      <c r="C45" s="66" t="s">
        <v>96</v>
      </c>
      <c r="D45" s="84">
        <v>0</v>
      </c>
      <c r="E45" s="71">
        <v>100000</v>
      </c>
      <c r="F45" s="71">
        <v>100000</v>
      </c>
      <c r="G45" s="71">
        <v>100000</v>
      </c>
      <c r="H45" s="71">
        <v>100000</v>
      </c>
      <c r="I45" s="71">
        <v>100000</v>
      </c>
    </row>
    <row r="46" spans="1:9" s="66" customFormat="1" ht="15">
      <c r="A46" s="133"/>
      <c r="B46" s="133"/>
      <c r="C46" s="63" t="s">
        <v>97</v>
      </c>
      <c r="D46" s="71"/>
      <c r="E46" s="73"/>
      <c r="F46" s="73"/>
      <c r="G46" s="73"/>
      <c r="H46" s="73"/>
      <c r="I46" s="73"/>
    </row>
    <row r="47" spans="1:9" s="66" customFormat="1" ht="54" customHeight="1">
      <c r="A47" s="133"/>
      <c r="B47" s="133"/>
      <c r="C47" s="63" t="s">
        <v>98</v>
      </c>
      <c r="D47" s="71"/>
      <c r="E47" s="73"/>
      <c r="F47" s="73"/>
      <c r="G47" s="73"/>
      <c r="H47" s="73"/>
      <c r="I47" s="73"/>
    </row>
    <row r="48" spans="1:9" s="66" customFormat="1" ht="29.25" customHeight="1">
      <c r="A48" s="137"/>
      <c r="B48" s="137"/>
      <c r="C48" s="63" t="s">
        <v>99</v>
      </c>
      <c r="D48" s="82"/>
      <c r="E48" s="67"/>
      <c r="F48" s="67"/>
      <c r="G48" s="67"/>
      <c r="H48" s="67"/>
      <c r="I48" s="67"/>
    </row>
    <row r="49" spans="1:4" s="66" customFormat="1" ht="15">
      <c r="A49" s="68"/>
      <c r="B49" s="69"/>
      <c r="C49" s="69"/>
      <c r="D49" s="83"/>
    </row>
    <row r="50" spans="1:4" s="66" customFormat="1" ht="15">
      <c r="A50" s="68"/>
      <c r="B50" s="69"/>
      <c r="C50" s="69"/>
      <c r="D50" s="83"/>
    </row>
    <row r="51" spans="1:4" s="66" customFormat="1" ht="15">
      <c r="A51" s="68"/>
      <c r="B51" s="69"/>
      <c r="C51" s="69"/>
      <c r="D51" s="83"/>
    </row>
    <row r="52" spans="1:4" s="66" customFormat="1" ht="15">
      <c r="A52" s="68"/>
      <c r="B52" s="69"/>
      <c r="C52" s="69"/>
      <c r="D52" s="83"/>
    </row>
    <row r="53" spans="1:4" s="66" customFormat="1" ht="15">
      <c r="A53" s="68"/>
      <c r="B53" s="69"/>
      <c r="C53" s="69"/>
      <c r="D53" s="83"/>
    </row>
    <row r="54" spans="1:4" s="66" customFormat="1" ht="15">
      <c r="A54" s="68"/>
      <c r="B54" s="69"/>
      <c r="C54" s="69"/>
      <c r="D54" s="83"/>
    </row>
    <row r="55" spans="1:4" s="66" customFormat="1" ht="15">
      <c r="A55" s="68"/>
      <c r="B55" s="69"/>
      <c r="C55" s="69"/>
      <c r="D55" s="83"/>
    </row>
    <row r="56" spans="1:4" s="66" customFormat="1" ht="15">
      <c r="A56" s="68"/>
      <c r="B56" s="69"/>
      <c r="C56" s="69"/>
      <c r="D56" s="83"/>
    </row>
    <row r="57" spans="1:4" s="66" customFormat="1" ht="15">
      <c r="A57" s="68"/>
      <c r="B57" s="69"/>
      <c r="C57" s="69"/>
      <c r="D57" s="83"/>
    </row>
    <row r="58" spans="1:4" s="66" customFormat="1" ht="15">
      <c r="A58" s="68"/>
      <c r="B58" s="69"/>
      <c r="C58" s="69"/>
      <c r="D58" s="83"/>
    </row>
    <row r="59" spans="1:4" s="66" customFormat="1" ht="15">
      <c r="A59" s="68"/>
      <c r="B59" s="69"/>
      <c r="C59" s="69"/>
      <c r="D59" s="83"/>
    </row>
    <row r="60" spans="1:4" s="66" customFormat="1" ht="15">
      <c r="A60" s="68"/>
      <c r="B60" s="69"/>
      <c r="C60" s="69"/>
      <c r="D60" s="83"/>
    </row>
    <row r="61" spans="1:4" s="66" customFormat="1" ht="15">
      <c r="A61" s="68"/>
      <c r="B61" s="69"/>
      <c r="C61" s="69"/>
      <c r="D61" s="83"/>
    </row>
    <row r="62" spans="1:4" s="66" customFormat="1" ht="15">
      <c r="A62" s="68"/>
      <c r="B62" s="69"/>
      <c r="C62" s="69"/>
      <c r="D62" s="83"/>
    </row>
    <row r="63" spans="1:4" s="66" customFormat="1" ht="15">
      <c r="A63" s="68"/>
      <c r="B63" s="69"/>
      <c r="C63" s="69"/>
      <c r="D63" s="83"/>
    </row>
    <row r="64" spans="1:4" s="66" customFormat="1" ht="15">
      <c r="A64" s="68"/>
      <c r="B64" s="69"/>
      <c r="C64" s="69"/>
      <c r="D64" s="83"/>
    </row>
    <row r="65" spans="1:4" s="66" customFormat="1" ht="15">
      <c r="A65" s="68"/>
      <c r="B65" s="69"/>
      <c r="C65" s="69"/>
      <c r="D65" s="83"/>
    </row>
    <row r="66" spans="1:4" s="66" customFormat="1" ht="15">
      <c r="A66" s="68"/>
      <c r="B66" s="69"/>
      <c r="C66" s="69"/>
      <c r="D66" s="83"/>
    </row>
    <row r="67" spans="1:4" s="66" customFormat="1" ht="15">
      <c r="A67" s="68"/>
      <c r="B67" s="69"/>
      <c r="C67" s="69"/>
      <c r="D67" s="83"/>
    </row>
    <row r="68" spans="1:4" s="66" customFormat="1" ht="15">
      <c r="A68" s="68"/>
      <c r="B68" s="69"/>
      <c r="C68" s="69"/>
      <c r="D68" s="83"/>
    </row>
    <row r="69" spans="1:4" s="66" customFormat="1" ht="15">
      <c r="A69" s="68"/>
      <c r="B69" s="69"/>
      <c r="C69" s="69"/>
      <c r="D69" s="83"/>
    </row>
    <row r="70" spans="1:4" s="66" customFormat="1" ht="15">
      <c r="A70" s="68"/>
      <c r="B70" s="69"/>
      <c r="C70" s="69"/>
      <c r="D70" s="83"/>
    </row>
    <row r="71" spans="1:4" s="66" customFormat="1" ht="15">
      <c r="A71" s="68"/>
      <c r="B71" s="69"/>
      <c r="C71" s="69"/>
      <c r="D71" s="83"/>
    </row>
    <row r="72" spans="1:4" s="66" customFormat="1" ht="15">
      <c r="A72" s="68"/>
      <c r="B72" s="69"/>
      <c r="C72" s="69"/>
      <c r="D72" s="83"/>
    </row>
    <row r="73" spans="1:4" s="66" customFormat="1" ht="15">
      <c r="A73" s="68"/>
      <c r="B73" s="69"/>
      <c r="C73" s="69"/>
      <c r="D73" s="83"/>
    </row>
    <row r="74" spans="1:4" s="66" customFormat="1" ht="15">
      <c r="A74" s="68"/>
      <c r="B74" s="69"/>
      <c r="C74" s="69"/>
      <c r="D74" s="83"/>
    </row>
    <row r="75" spans="1:4" s="66" customFormat="1" ht="15">
      <c r="A75" s="68"/>
      <c r="B75" s="69"/>
      <c r="C75" s="69"/>
      <c r="D75" s="83"/>
    </row>
    <row r="76" spans="1:4" s="66" customFormat="1" ht="15">
      <c r="A76" s="68"/>
      <c r="B76" s="69"/>
      <c r="C76" s="69"/>
      <c r="D76" s="83"/>
    </row>
    <row r="77" spans="1:4" s="66" customFormat="1" ht="15">
      <c r="A77" s="68"/>
      <c r="B77" s="69"/>
      <c r="C77" s="69"/>
      <c r="D77" s="83"/>
    </row>
    <row r="78" spans="1:4" s="66" customFormat="1" ht="15">
      <c r="A78" s="68"/>
      <c r="B78" s="69"/>
      <c r="C78" s="69"/>
      <c r="D78" s="83"/>
    </row>
    <row r="79" spans="1:4" s="66" customFormat="1" ht="15">
      <c r="A79" s="68"/>
      <c r="B79" s="69"/>
      <c r="C79" s="69"/>
      <c r="D79" s="83"/>
    </row>
  </sheetData>
  <sheetProtection/>
  <mergeCells count="19">
    <mergeCell ref="A28:A34"/>
    <mergeCell ref="B28:B34"/>
    <mergeCell ref="A35:A41"/>
    <mergeCell ref="B35:B41"/>
    <mergeCell ref="A42:A48"/>
    <mergeCell ref="B42:B48"/>
    <mergeCell ref="A7:A13"/>
    <mergeCell ref="B7:B13"/>
    <mergeCell ref="A14:A20"/>
    <mergeCell ref="B14:B20"/>
    <mergeCell ref="A21:A27"/>
    <mergeCell ref="B21:B27"/>
    <mergeCell ref="C1:I1"/>
    <mergeCell ref="G2:I2"/>
    <mergeCell ref="A3:I3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2020-08-06T08:37:21Z</cp:lastPrinted>
  <dcterms:created xsi:type="dcterms:W3CDTF">2013-07-25T04:40:16Z</dcterms:created>
  <dcterms:modified xsi:type="dcterms:W3CDTF">2020-08-06T12:39:23Z</dcterms:modified>
  <cp:category/>
  <cp:version/>
  <cp:contentType/>
  <cp:contentStatus/>
</cp:coreProperties>
</file>