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<sst xmlns="http://schemas.openxmlformats.org/spreadsheetml/2006/main" count="68" uniqueCount="44">
  <si>
    <t>№п/п</t>
  </si>
  <si>
    <t>год</t>
  </si>
  <si>
    <t xml:space="preserve">ВСЕГО </t>
  </si>
  <si>
    <t>Ответственный исполнитель, соисполнитель</t>
  </si>
  <si>
    <t xml:space="preserve"> Отдел образования администрации Добринского муниципального района</t>
  </si>
  <si>
    <t xml:space="preserve">Основное мероприятие 5 задачи 2 подпрограммы 1: Оснащение общеобразовательных учреждений  спортивным оборудованием и инвентарем (финансирование за счет районного бюджета в размере не менее  10%)
</t>
  </si>
  <si>
    <t xml:space="preserve">                                                                                                                                            Приложение 7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</si>
  <si>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</si>
  <si>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управление финансов администрации Добринского муниципального района</t>
  </si>
  <si>
    <t xml:space="preserve">Основное мероприятие 1 задачи 1 подпрограммы 1:  Повышение квалификации муниципальных       
служащих 
</t>
  </si>
  <si>
    <t>Основное мероприятие 2 задачи 1 подпрограммы 1: Аттестация рабочих мест для работы с персональными данными</t>
  </si>
  <si>
    <t>Основное мероприятие 3 задачи 1 подпрограммы 1: Приобретение услуг с использованием информационно-правовых систем</t>
  </si>
  <si>
    <t>Основное мероприятие 4 задачи 1 подпрограммы 1: Обеспечение информационной безопасности рабочих мест работников организации</t>
  </si>
  <si>
    <t>Основное мероприятие 5 задачи 1 подпрограммы 1: Лицензирование автоматизированных рабочих мест</t>
  </si>
  <si>
    <t>Подпрограмма 2"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</si>
  <si>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1 задачи 1: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</si>
  <si>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Основное мероприятие 2 задачи 1: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</si>
  <si>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</si>
  <si>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Основное мероприятие 2 задачи 1: "Разработка проекта  районного бюджета в установленные сроки" </t>
  </si>
  <si>
    <t>Подпрограмма 4.   «Управление муниципальным долгом Добринского муниципального района»</t>
  </si>
  <si>
    <t>Подпрограмма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</si>
  <si>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ответственный исполнитель : отдел организационно-правовой и кадровой работы администрации Добринского муниципального района</t>
  </si>
  <si>
    <t>% исполнения</t>
  </si>
  <si>
    <t>Годовой план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</si>
  <si>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</si>
  <si>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Наименование подпрограмм, основных мероприятий</t>
  </si>
  <si>
    <t>Причины низкого освоения средств районного бюджета*</t>
  </si>
  <si>
    <t xml:space="preserve">Основное  мероприятие 1 подпрограммы 3 Надежное , качественное и своевременное кассовое исполнение  районного бюджета </t>
  </si>
  <si>
    <t xml:space="preserve">Основное мероприятие 3 подпрограммы 3 Своевременное и качаственное  формирование  и предоставление бюджетной отчетности </t>
  </si>
  <si>
    <t>отдел организационно- кадровой работы администрации Добринского муниципального района</t>
  </si>
  <si>
    <t xml:space="preserve">Основное мероприятие 6 подпрограммы 1 Предоставление  субсидии на выполнение муниципального задания МАУ "Редакция газеты "Добринские вести </t>
  </si>
  <si>
    <t>Основное мероприятие 7 подпрограммы 1Финансовое обеспечение деятельности аппарата управления</t>
  </si>
  <si>
    <t>Основное меропрятие 8 подпрограммы 1 Специальная оценка условий труда</t>
  </si>
  <si>
    <t>всего</t>
  </si>
  <si>
    <t>Соисполнитель: отдел экономики и имущественных  отношений</t>
  </si>
  <si>
    <t xml:space="preserve">отдел экономики и имущественных отношений </t>
  </si>
  <si>
    <t>за   9 месяцев   2016 года.</t>
  </si>
  <si>
    <t>Расходы отчетного периода 9 месяцев 2016г</t>
  </si>
  <si>
    <t>9 месяцев 2016год         Факт</t>
  </si>
  <si>
    <t xml:space="preserve">Отдел организационно-правовой  и кадровой работы </t>
  </si>
  <si>
    <t xml:space="preserve">           (наименование ответственного  исполнителя)</t>
  </si>
  <si>
    <t>___________________________________ подпись                                            _____И.И.Зимин</t>
  </si>
  <si>
    <t xml:space="preserve">  11. 10.   2016 г.                   (расшифровка подписи)</t>
  </si>
  <si>
    <t>Информация о ходе выполнения муниципальной  программы "Развитие системы эффективного муниципального управления Добринского муниципального района  на 2014-2020 годы» за счет средств муниципального бюджета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</si>
</sst>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64" fontId="60" fillId="33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57" fillId="0" borderId="15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2" fontId="61" fillId="9" borderId="1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164" fontId="60" fillId="33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horizontal="center" vertical="center"/>
    </xf>
    <xf numFmtId="164" fontId="62" fillId="34" borderId="10" xfId="0" applyNumberFormat="1" applyFont="1" applyFill="1" applyBorder="1" applyAlignment="1">
      <alignment horizontal="center" vertical="center"/>
    </xf>
    <xf numFmtId="164" fontId="62" fillId="34" borderId="15" xfId="0" applyNumberFormat="1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63" fillId="15" borderId="10" xfId="0" applyFont="1" applyFill="1" applyBorder="1" applyAlignment="1">
      <alignment horizontal="center" vertical="center"/>
    </xf>
    <xf numFmtId="164" fontId="64" fillId="15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60" fillId="34" borderId="10" xfId="0" applyNumberFormat="1" applyFont="1" applyFill="1" applyBorder="1" applyAlignment="1">
      <alignment horizontal="center" vertical="center"/>
    </xf>
    <xf numFmtId="2" fontId="61" fillId="34" borderId="15" xfId="0" applyNumberFormat="1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horizontal="center" vertical="center" wrapText="1"/>
    </xf>
    <xf numFmtId="164" fontId="61" fillId="34" borderId="13" xfId="0" applyNumberFormat="1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horizontal="center" vertical="top"/>
    </xf>
    <xf numFmtId="0" fontId="56" fillId="0" borderId="11" xfId="0" applyFont="1" applyFill="1" applyBorder="1" applyAlignment="1">
      <alignment/>
    </xf>
    <xf numFmtId="2" fontId="61" fillId="0" borderId="10" xfId="0" applyNumberFormat="1" applyFont="1" applyFill="1" applyBorder="1" applyAlignment="1">
      <alignment horizontal="center" vertical="center"/>
    </xf>
    <xf numFmtId="164" fontId="65" fillId="9" borderId="10" xfId="0" applyNumberFormat="1" applyFont="1" applyFill="1" applyBorder="1" applyAlignment="1">
      <alignment horizontal="center" vertical="center" wrapText="1"/>
    </xf>
    <xf numFmtId="164" fontId="66" fillId="9" borderId="10" xfId="0" applyNumberFormat="1" applyFont="1" applyFill="1" applyBorder="1" applyAlignment="1">
      <alignment horizontal="center" vertical="center" wrapText="1"/>
    </xf>
    <xf numFmtId="164" fontId="66" fillId="9" borderId="20" xfId="0" applyNumberFormat="1" applyFont="1" applyFill="1" applyBorder="1" applyAlignment="1">
      <alignment horizontal="center" vertical="center" wrapText="1"/>
    </xf>
    <xf numFmtId="164" fontId="67" fillId="33" borderId="10" xfId="0" applyNumberFormat="1" applyFont="1" applyFill="1" applyBorder="1" applyAlignment="1">
      <alignment horizontal="center"/>
    </xf>
    <xf numFmtId="164" fontId="67" fillId="33" borderId="20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68" fillId="33" borderId="20" xfId="0" applyFont="1" applyFill="1" applyBorder="1" applyAlignment="1">
      <alignment/>
    </xf>
    <xf numFmtId="164" fontId="68" fillId="34" borderId="10" xfId="0" applyNumberFormat="1" applyFont="1" applyFill="1" applyBorder="1" applyAlignment="1">
      <alignment horizontal="center" vertical="center"/>
    </xf>
    <xf numFmtId="164" fontId="68" fillId="34" borderId="20" xfId="0" applyNumberFormat="1" applyFont="1" applyFill="1" applyBorder="1" applyAlignment="1">
      <alignment horizontal="center" vertical="center"/>
    </xf>
    <xf numFmtId="164" fontId="68" fillId="34" borderId="10" xfId="0" applyNumberFormat="1" applyFont="1" applyFill="1" applyBorder="1" applyAlignment="1">
      <alignment horizontal="center" vertical="top"/>
    </xf>
    <xf numFmtId="164" fontId="68" fillId="34" borderId="20" xfId="0" applyNumberFormat="1" applyFont="1" applyFill="1" applyBorder="1" applyAlignment="1">
      <alignment horizontal="center" vertical="top"/>
    </xf>
    <xf numFmtId="164" fontId="67" fillId="33" borderId="10" xfId="0" applyNumberFormat="1" applyFont="1" applyFill="1" applyBorder="1" applyAlignment="1">
      <alignment horizontal="center" vertical="center"/>
    </xf>
    <xf numFmtId="164" fontId="67" fillId="33" borderId="20" xfId="0" applyNumberFormat="1" applyFont="1" applyFill="1" applyBorder="1" applyAlignment="1">
      <alignment horizontal="center" vertical="center"/>
    </xf>
    <xf numFmtId="164" fontId="67" fillId="33" borderId="15" xfId="0" applyNumberFormat="1" applyFont="1" applyFill="1" applyBorder="1" applyAlignment="1">
      <alignment horizontal="center" vertical="center"/>
    </xf>
    <xf numFmtId="164" fontId="67" fillId="33" borderId="21" xfId="0" applyNumberFormat="1" applyFont="1" applyFill="1" applyBorder="1" applyAlignment="1">
      <alignment horizontal="center" vertical="center"/>
    </xf>
    <xf numFmtId="164" fontId="68" fillId="34" borderId="10" xfId="0" applyNumberFormat="1" applyFont="1" applyFill="1" applyBorder="1" applyAlignment="1">
      <alignment horizontal="center" vertical="center" wrapText="1"/>
    </xf>
    <xf numFmtId="164" fontId="68" fillId="34" borderId="20" xfId="0" applyNumberFormat="1" applyFont="1" applyFill="1" applyBorder="1" applyAlignment="1">
      <alignment horizontal="center" vertical="center" wrapText="1"/>
    </xf>
    <xf numFmtId="164" fontId="68" fillId="34" borderId="13" xfId="0" applyNumberFormat="1" applyFont="1" applyFill="1" applyBorder="1" applyAlignment="1">
      <alignment horizontal="center" vertical="center"/>
    </xf>
    <xf numFmtId="164" fontId="68" fillId="34" borderId="22" xfId="0" applyNumberFormat="1" applyFont="1" applyFill="1" applyBorder="1" applyAlignment="1">
      <alignment horizontal="center" vertical="center"/>
    </xf>
    <xf numFmtId="164" fontId="68" fillId="0" borderId="15" xfId="0" applyNumberFormat="1" applyFont="1" applyFill="1" applyBorder="1" applyAlignment="1">
      <alignment horizontal="center"/>
    </xf>
    <xf numFmtId="164" fontId="68" fillId="0" borderId="21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164" fontId="57" fillId="34" borderId="10" xfId="0" applyNumberFormat="1" applyFont="1" applyFill="1" applyBorder="1" applyAlignment="1">
      <alignment horizontal="center" vertical="center"/>
    </xf>
    <xf numFmtId="2" fontId="69" fillId="33" borderId="10" xfId="0" applyNumberFormat="1" applyFont="1" applyFill="1" applyBorder="1" applyAlignment="1">
      <alignment horizontal="center"/>
    </xf>
    <xf numFmtId="2" fontId="57" fillId="0" borderId="15" xfId="0" applyNumberFormat="1" applyFont="1" applyBorder="1" applyAlignment="1">
      <alignment horizontal="center"/>
    </xf>
    <xf numFmtId="2" fontId="61" fillId="15" borderId="10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2" fontId="61" fillId="34" borderId="13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164" fontId="65" fillId="9" borderId="10" xfId="0" applyNumberFormat="1" applyFont="1" applyFill="1" applyBorder="1" applyAlignment="1">
      <alignment horizontal="center" vertical="center" wrapText="1"/>
    </xf>
    <xf numFmtId="164" fontId="58" fillId="33" borderId="23" xfId="0" applyNumberFormat="1" applyFont="1" applyFill="1" applyBorder="1" applyAlignment="1">
      <alignment horizontal="center" vertical="center"/>
    </xf>
    <xf numFmtId="2" fontId="60" fillId="34" borderId="15" xfId="0" applyNumberFormat="1" applyFont="1" applyFill="1" applyBorder="1" applyAlignment="1">
      <alignment horizontal="center" vertical="center"/>
    </xf>
    <xf numFmtId="164" fontId="66" fillId="33" borderId="10" xfId="0" applyNumberFormat="1" applyFont="1" applyFill="1" applyBorder="1" applyAlignment="1">
      <alignment horizontal="center" vertical="center" wrapText="1"/>
    </xf>
    <xf numFmtId="164" fontId="66" fillId="33" borderId="20" xfId="0" applyNumberFormat="1" applyFont="1" applyFill="1" applyBorder="1" applyAlignment="1">
      <alignment horizontal="center" vertical="center" wrapText="1"/>
    </xf>
    <xf numFmtId="164" fontId="58" fillId="33" borderId="24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/>
    </xf>
    <xf numFmtId="4" fontId="61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vertical="top" wrapText="1"/>
    </xf>
    <xf numFmtId="49" fontId="6" fillId="0" borderId="25" xfId="0" applyNumberFormat="1" applyFont="1" applyFill="1" applyBorder="1" applyAlignment="1">
      <alignment vertical="top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25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2" fontId="61" fillId="33" borderId="15" xfId="0" applyNumberFormat="1" applyFont="1" applyFill="1" applyBorder="1" applyAlignment="1">
      <alignment horizontal="center" vertical="center"/>
    </xf>
    <xf numFmtId="2" fontId="61" fillId="33" borderId="13" xfId="0" applyNumberFormat="1" applyFont="1" applyFill="1" applyBorder="1" applyAlignment="1">
      <alignment horizontal="center" vertical="center"/>
    </xf>
    <xf numFmtId="0" fontId="69" fillId="15" borderId="20" xfId="0" applyFont="1" applyFill="1" applyBorder="1" applyAlignment="1">
      <alignment horizontal="center" vertical="center"/>
    </xf>
    <xf numFmtId="0" fontId="69" fillId="15" borderId="25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left" vertical="center" wrapText="1"/>
    </xf>
    <xf numFmtId="0" fontId="69" fillId="33" borderId="20" xfId="0" applyFont="1" applyFill="1" applyBorder="1" applyAlignment="1">
      <alignment horizontal="left" vertical="center" wrapText="1"/>
    </xf>
    <xf numFmtId="0" fontId="69" fillId="33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164" fontId="58" fillId="33" borderId="24" xfId="0" applyNumberFormat="1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61" fillId="0" borderId="25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2" fontId="61" fillId="34" borderId="15" xfId="0" applyNumberFormat="1" applyFont="1" applyFill="1" applyBorder="1" applyAlignment="1">
      <alignment horizontal="center" vertical="center"/>
    </xf>
    <xf numFmtId="2" fontId="61" fillId="34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00.056\&#1043;&#1086;&#1088;&#1076;&#1077;&#1077;&#1074;&#1072;%20&#1055;&#1088;&#1080;&#1083;&#1086;&#1078;&#1077;&#1085;&#1080;&#1103;\&#1055;&#1088;&#1080;&#1083;&#1086;&#1078;&#1077;&#1085;&#1080;&#1077;%202%20&#1082;%20&#1043;&#1086;&#1089;&#1087;&#1088;&#1086;&#1075;&#1088;&#1072;&#1084;&#1084;&#1077;%20&#1085;&#1072;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.обесп."/>
    </sheetNames>
    <sheetDataSet>
      <sheetData sheetId="0">
        <row r="18">
          <cell r="B18" t="str">
            <v>Основное мероприятие 1 задачи 4 подпрограммы 2: "Обслуживание муниципального долга районного бюджета" всего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77" zoomScaleNormal="77" zoomScalePageLayoutView="0" workbookViewId="0" topLeftCell="A1">
      <selection activeCell="B3" sqref="B3:N3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3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6</v>
      </c>
      <c r="C1" s="146"/>
      <c r="D1" s="146"/>
      <c r="E1" s="30"/>
      <c r="F1" s="146"/>
      <c r="G1" s="146"/>
      <c r="H1" s="146"/>
      <c r="I1" s="146"/>
      <c r="J1" s="146"/>
      <c r="K1" s="146"/>
      <c r="L1" s="146"/>
    </row>
    <row r="2" spans="2:12" ht="59.2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4" ht="49.5" customHeight="1">
      <c r="B3" s="119" t="s">
        <v>43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2:9" ht="20.25">
      <c r="B4" s="165" t="s">
        <v>36</v>
      </c>
      <c r="C4" s="165"/>
      <c r="D4" s="165"/>
      <c r="E4" s="165"/>
      <c r="F4" s="165"/>
      <c r="G4" s="165"/>
      <c r="H4" s="165"/>
      <c r="I4" s="165"/>
    </row>
    <row r="5" spans="2:9" ht="18.75">
      <c r="B5" s="181"/>
      <c r="C5" s="181"/>
      <c r="D5" s="181"/>
      <c r="E5" s="181"/>
      <c r="F5" s="11"/>
      <c r="G5" s="10"/>
      <c r="H5" s="10"/>
      <c r="I5" s="10"/>
    </row>
    <row r="6" spans="1:14" ht="62.25" customHeight="1">
      <c r="A6" s="166" t="s">
        <v>0</v>
      </c>
      <c r="B6" s="147" t="s">
        <v>25</v>
      </c>
      <c r="C6" s="148"/>
      <c r="D6" s="166" t="s">
        <v>3</v>
      </c>
      <c r="E6" s="126" t="s">
        <v>37</v>
      </c>
      <c r="F6" s="127"/>
      <c r="G6" s="127"/>
      <c r="H6" s="127"/>
      <c r="I6" s="127"/>
      <c r="J6" s="127"/>
      <c r="K6" s="127"/>
      <c r="L6" s="127"/>
      <c r="M6" s="128"/>
      <c r="N6" s="135" t="s">
        <v>26</v>
      </c>
    </row>
    <row r="7" spans="1:14" ht="18.75">
      <c r="A7" s="167"/>
      <c r="B7" s="149"/>
      <c r="C7" s="150"/>
      <c r="D7" s="167"/>
      <c r="E7" s="140" t="s">
        <v>23</v>
      </c>
      <c r="F7" s="52">
        <v>2015</v>
      </c>
      <c r="G7" s="53">
        <v>2016</v>
      </c>
      <c r="H7" s="52">
        <v>2017</v>
      </c>
      <c r="I7" s="24">
        <v>2018</v>
      </c>
      <c r="J7" s="24">
        <v>2019</v>
      </c>
      <c r="K7" s="25">
        <v>2020</v>
      </c>
      <c r="L7" s="133" t="s">
        <v>38</v>
      </c>
      <c r="M7" s="133" t="s">
        <v>22</v>
      </c>
      <c r="N7" s="136"/>
    </row>
    <row r="8" spans="1:14" ht="57" thickBot="1">
      <c r="A8" s="168"/>
      <c r="B8" s="151"/>
      <c r="C8" s="152"/>
      <c r="D8" s="168"/>
      <c r="E8" s="141"/>
      <c r="F8" s="26" t="s">
        <v>1</v>
      </c>
      <c r="G8" s="27" t="s">
        <v>1</v>
      </c>
      <c r="H8" s="26" t="s">
        <v>1</v>
      </c>
      <c r="I8" s="28" t="s">
        <v>1</v>
      </c>
      <c r="J8" s="28" t="s">
        <v>1</v>
      </c>
      <c r="K8" s="29" t="s">
        <v>1</v>
      </c>
      <c r="L8" s="134"/>
      <c r="M8" s="134"/>
      <c r="N8" s="137"/>
    </row>
    <row r="9" spans="1:14" ht="15.75">
      <c r="A9" s="4">
        <v>1</v>
      </c>
      <c r="B9" s="138">
        <v>2</v>
      </c>
      <c r="C9" s="139"/>
      <c r="D9" s="5">
        <v>3</v>
      </c>
      <c r="E9" s="7">
        <v>4</v>
      </c>
      <c r="F9" s="7">
        <v>9</v>
      </c>
      <c r="G9" s="6">
        <v>10</v>
      </c>
      <c r="H9" s="7">
        <v>11</v>
      </c>
      <c r="I9" s="8">
        <v>12</v>
      </c>
      <c r="J9" s="8">
        <v>13</v>
      </c>
      <c r="K9" s="6">
        <v>14</v>
      </c>
      <c r="L9" s="23">
        <v>6</v>
      </c>
      <c r="M9" s="23"/>
      <c r="N9" s="23"/>
    </row>
    <row r="10" spans="1:14" ht="82.5" customHeight="1" hidden="1">
      <c r="A10" s="2"/>
      <c r="B10" s="153" t="s">
        <v>5</v>
      </c>
      <c r="C10" s="154"/>
      <c r="D10" s="5" t="s">
        <v>4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100">
        <v>0</v>
      </c>
      <c r="L10" s="60"/>
      <c r="M10" s="60" t="e">
        <f>L10/E10*100</f>
        <v>#DIV/0!</v>
      </c>
      <c r="N10" s="60"/>
    </row>
    <row r="11" spans="1:14" ht="77.25" customHeight="1">
      <c r="A11" s="14"/>
      <c r="B11" s="120" t="s">
        <v>7</v>
      </c>
      <c r="C11" s="121"/>
      <c r="D11" s="40" t="s">
        <v>2</v>
      </c>
      <c r="E11" s="61">
        <f>E12+E27+E31+E35</f>
        <v>14648.5</v>
      </c>
      <c r="F11" s="62">
        <v>14632.2</v>
      </c>
      <c r="G11" s="62">
        <v>13142.3</v>
      </c>
      <c r="H11" s="62">
        <v>13232.3</v>
      </c>
      <c r="I11" s="62">
        <v>13142.3</v>
      </c>
      <c r="J11" s="62">
        <v>13142.3</v>
      </c>
      <c r="K11" s="63">
        <v>13250.3</v>
      </c>
      <c r="L11" s="93">
        <f>L12+L27+L31+L35</f>
        <v>11727.6</v>
      </c>
      <c r="M11" s="41">
        <f aca="true" t="shared" si="0" ref="M11:M36">L11/E11*100</f>
        <v>80.06007441034917</v>
      </c>
      <c r="N11" s="54"/>
    </row>
    <row r="12" spans="1:14" ht="28.5" customHeight="1">
      <c r="A12" s="89"/>
      <c r="B12" s="113" t="s">
        <v>20</v>
      </c>
      <c r="C12" s="114"/>
      <c r="D12" s="92" t="s">
        <v>33</v>
      </c>
      <c r="E12" s="98">
        <f>E13+E15</f>
        <v>1295.6</v>
      </c>
      <c r="F12" s="96"/>
      <c r="G12" s="96"/>
      <c r="H12" s="96"/>
      <c r="I12" s="96"/>
      <c r="J12" s="96"/>
      <c r="K12" s="97"/>
      <c r="L12" s="98">
        <f>L13+L15</f>
        <v>1000.4</v>
      </c>
      <c r="M12" s="41">
        <f t="shared" si="0"/>
        <v>77.21518987341773</v>
      </c>
      <c r="N12" s="95"/>
    </row>
    <row r="13" spans="1:14" ht="20.25" customHeight="1">
      <c r="A13" s="155"/>
      <c r="B13" s="115"/>
      <c r="C13" s="116"/>
      <c r="D13" s="163" t="s">
        <v>21</v>
      </c>
      <c r="E13" s="161">
        <f>E16+E18+E19+E22+E26+E25</f>
        <v>622.8</v>
      </c>
      <c r="F13" s="64">
        <v>3325.7</v>
      </c>
      <c r="G13" s="64">
        <v>2812.1</v>
      </c>
      <c r="H13" s="64">
        <v>2902.1</v>
      </c>
      <c r="I13" s="64">
        <v>2812.1</v>
      </c>
      <c r="J13" s="64">
        <v>2812.1</v>
      </c>
      <c r="K13" s="65">
        <v>2920.1</v>
      </c>
      <c r="L13" s="161">
        <f>L16+L18+L19+L22+L26+L25</f>
        <v>374.6</v>
      </c>
      <c r="M13" s="129">
        <f t="shared" si="0"/>
        <v>60.147719974309574</v>
      </c>
      <c r="N13" s="179"/>
    </row>
    <row r="14" spans="1:14" ht="58.5" customHeight="1">
      <c r="A14" s="156"/>
      <c r="B14" s="115"/>
      <c r="C14" s="116"/>
      <c r="D14" s="164"/>
      <c r="E14" s="162"/>
      <c r="F14" s="66"/>
      <c r="G14" s="66"/>
      <c r="H14" s="66"/>
      <c r="I14" s="66"/>
      <c r="J14" s="66"/>
      <c r="K14" s="67"/>
      <c r="L14" s="162"/>
      <c r="M14" s="130"/>
      <c r="N14" s="180"/>
    </row>
    <row r="15" spans="1:14" ht="54.75" customHeight="1">
      <c r="A15" s="90"/>
      <c r="B15" s="117"/>
      <c r="C15" s="118"/>
      <c r="D15" s="33" t="s">
        <v>8</v>
      </c>
      <c r="E15" s="94">
        <f>E17+E20+E24</f>
        <v>672.8</v>
      </c>
      <c r="F15" s="66"/>
      <c r="G15" s="66"/>
      <c r="H15" s="66"/>
      <c r="I15" s="66"/>
      <c r="J15" s="66"/>
      <c r="K15" s="67"/>
      <c r="L15" s="94">
        <f>L17+L20+L24</f>
        <v>625.8</v>
      </c>
      <c r="M15" s="41">
        <f t="shared" si="0"/>
        <v>93.0142687277051</v>
      </c>
      <c r="N15" s="91"/>
    </row>
    <row r="16" spans="1:14" ht="64.5" customHeight="1">
      <c r="A16" s="12"/>
      <c r="B16" s="122" t="s">
        <v>9</v>
      </c>
      <c r="C16" s="123"/>
      <c r="D16" s="33" t="s">
        <v>29</v>
      </c>
      <c r="E16" s="46">
        <v>63</v>
      </c>
      <c r="F16" s="68"/>
      <c r="G16" s="68"/>
      <c r="H16" s="68"/>
      <c r="I16" s="68"/>
      <c r="J16" s="68"/>
      <c r="K16" s="69"/>
      <c r="L16" s="82">
        <v>48.6</v>
      </c>
      <c r="M16" s="45">
        <f t="shared" si="0"/>
        <v>77.14285714285715</v>
      </c>
      <c r="N16" s="36"/>
    </row>
    <row r="17" spans="1:14" ht="42" customHeight="1">
      <c r="A17" s="12"/>
      <c r="B17" s="124"/>
      <c r="C17" s="125"/>
      <c r="D17" s="33" t="s">
        <v>8</v>
      </c>
      <c r="E17" s="46">
        <v>50</v>
      </c>
      <c r="F17" s="68"/>
      <c r="G17" s="68"/>
      <c r="H17" s="68"/>
      <c r="I17" s="68"/>
      <c r="J17" s="68"/>
      <c r="K17" s="69"/>
      <c r="L17" s="82">
        <v>40.7</v>
      </c>
      <c r="M17" s="45">
        <f t="shared" si="0"/>
        <v>81.4</v>
      </c>
      <c r="N17" s="36"/>
    </row>
    <row r="18" spans="1:14" ht="47.25">
      <c r="A18" s="15"/>
      <c r="B18" s="105" t="s">
        <v>10</v>
      </c>
      <c r="C18" s="106"/>
      <c r="D18" s="33" t="s">
        <v>29</v>
      </c>
      <c r="E18" s="46">
        <v>0</v>
      </c>
      <c r="F18" s="68"/>
      <c r="G18" s="68"/>
      <c r="H18" s="68"/>
      <c r="I18" s="68"/>
      <c r="J18" s="68"/>
      <c r="K18" s="69"/>
      <c r="L18" s="82">
        <v>0</v>
      </c>
      <c r="M18" s="45">
        <v>0</v>
      </c>
      <c r="N18" s="36"/>
    </row>
    <row r="19" spans="1:14" ht="47.25" customHeight="1">
      <c r="A19" s="12"/>
      <c r="B19" s="101" t="s">
        <v>11</v>
      </c>
      <c r="C19" s="102"/>
      <c r="D19" s="33" t="s">
        <v>29</v>
      </c>
      <c r="E19" s="58">
        <v>132</v>
      </c>
      <c r="F19" s="70"/>
      <c r="G19" s="70"/>
      <c r="H19" s="70"/>
      <c r="I19" s="70"/>
      <c r="J19" s="70"/>
      <c r="K19" s="71"/>
      <c r="L19" s="82">
        <v>103</v>
      </c>
      <c r="M19" s="45">
        <f t="shared" si="0"/>
        <v>78.03030303030303</v>
      </c>
      <c r="N19" s="36"/>
    </row>
    <row r="20" spans="1:14" ht="43.5" customHeight="1">
      <c r="A20" s="12"/>
      <c r="B20" s="103"/>
      <c r="C20" s="104"/>
      <c r="D20" s="33" t="s">
        <v>8</v>
      </c>
      <c r="E20" s="58">
        <v>122.8</v>
      </c>
      <c r="F20" s="70"/>
      <c r="G20" s="70"/>
      <c r="H20" s="70"/>
      <c r="I20" s="70"/>
      <c r="J20" s="70"/>
      <c r="K20" s="71"/>
      <c r="L20" s="82">
        <v>86.3</v>
      </c>
      <c r="M20" s="45">
        <f t="shared" si="0"/>
        <v>70.27687296416939</v>
      </c>
      <c r="N20" s="36"/>
    </row>
    <row r="21" spans="1:14" ht="47.25">
      <c r="A21" s="12"/>
      <c r="B21" s="105" t="s">
        <v>12</v>
      </c>
      <c r="C21" s="106"/>
      <c r="D21" s="33" t="s">
        <v>29</v>
      </c>
      <c r="E21" s="58">
        <v>0</v>
      </c>
      <c r="F21" s="70"/>
      <c r="G21" s="70"/>
      <c r="H21" s="70"/>
      <c r="I21" s="70"/>
      <c r="J21" s="70"/>
      <c r="K21" s="71"/>
      <c r="L21" s="83">
        <v>0</v>
      </c>
      <c r="M21" s="45">
        <v>0</v>
      </c>
      <c r="N21" s="36"/>
    </row>
    <row r="22" spans="1:14" ht="47.25">
      <c r="A22" s="12"/>
      <c r="B22" s="111" t="s">
        <v>13</v>
      </c>
      <c r="C22" s="112"/>
      <c r="D22" s="33" t="s">
        <v>29</v>
      </c>
      <c r="E22" s="58">
        <v>0</v>
      </c>
      <c r="F22" s="70"/>
      <c r="G22" s="70"/>
      <c r="H22" s="70"/>
      <c r="I22" s="70"/>
      <c r="J22" s="70"/>
      <c r="K22" s="71"/>
      <c r="L22" s="82">
        <v>0</v>
      </c>
      <c r="M22" s="45">
        <v>0</v>
      </c>
      <c r="N22" s="36"/>
    </row>
    <row r="23" spans="1:14" ht="43.5" customHeight="1">
      <c r="A23" s="12"/>
      <c r="B23" s="111" t="s">
        <v>30</v>
      </c>
      <c r="C23" s="112"/>
      <c r="D23" s="33" t="s">
        <v>29</v>
      </c>
      <c r="E23" s="58">
        <v>0</v>
      </c>
      <c r="F23" s="70"/>
      <c r="G23" s="70"/>
      <c r="H23" s="70"/>
      <c r="I23" s="70"/>
      <c r="J23" s="70"/>
      <c r="K23" s="71"/>
      <c r="L23" s="82">
        <v>0</v>
      </c>
      <c r="M23" s="45">
        <v>0</v>
      </c>
      <c r="N23" s="36"/>
    </row>
    <row r="24" spans="1:14" ht="29.25" customHeight="1">
      <c r="A24" s="12"/>
      <c r="B24" s="157" t="s">
        <v>31</v>
      </c>
      <c r="C24" s="158"/>
      <c r="D24" s="33" t="s">
        <v>8</v>
      </c>
      <c r="E24" s="58">
        <v>500</v>
      </c>
      <c r="F24" s="70"/>
      <c r="G24" s="70"/>
      <c r="H24" s="70"/>
      <c r="I24" s="70"/>
      <c r="J24" s="70"/>
      <c r="K24" s="71"/>
      <c r="L24" s="82">
        <v>498.8</v>
      </c>
      <c r="M24" s="45">
        <f t="shared" si="0"/>
        <v>99.76</v>
      </c>
      <c r="N24" s="36"/>
    </row>
    <row r="25" spans="1:14" ht="29.25" customHeight="1">
      <c r="A25" s="12"/>
      <c r="B25" s="159"/>
      <c r="C25" s="160"/>
      <c r="D25" s="33" t="s">
        <v>29</v>
      </c>
      <c r="E25" s="58">
        <v>366.8</v>
      </c>
      <c r="F25" s="70"/>
      <c r="G25" s="70"/>
      <c r="H25" s="70"/>
      <c r="I25" s="70"/>
      <c r="J25" s="70"/>
      <c r="K25" s="71"/>
      <c r="L25" s="82">
        <v>178.1</v>
      </c>
      <c r="M25" s="45">
        <f t="shared" si="0"/>
        <v>48.55507088331515</v>
      </c>
      <c r="N25" s="36"/>
    </row>
    <row r="26" spans="1:14" ht="51.75" customHeight="1">
      <c r="A26" s="12"/>
      <c r="B26" s="111" t="s">
        <v>32</v>
      </c>
      <c r="C26" s="112"/>
      <c r="D26" s="33" t="s">
        <v>29</v>
      </c>
      <c r="E26" s="58">
        <v>61</v>
      </c>
      <c r="F26" s="70"/>
      <c r="G26" s="70"/>
      <c r="H26" s="70"/>
      <c r="I26" s="70"/>
      <c r="J26" s="70"/>
      <c r="K26" s="71"/>
      <c r="L26" s="82">
        <v>44.9</v>
      </c>
      <c r="M26" s="45">
        <f t="shared" si="0"/>
        <v>73.60655737704917</v>
      </c>
      <c r="N26" s="36"/>
    </row>
    <row r="27" spans="1:14" ht="37.5" customHeight="1">
      <c r="A27" s="13"/>
      <c r="B27" s="175" t="s">
        <v>14</v>
      </c>
      <c r="C27" s="176"/>
      <c r="D27" s="34" t="s">
        <v>2</v>
      </c>
      <c r="E27" s="35">
        <f>E28</f>
        <v>139.3</v>
      </c>
      <c r="F27" s="72">
        <v>200</v>
      </c>
      <c r="G27" s="72">
        <v>265</v>
      </c>
      <c r="H27" s="72">
        <v>265</v>
      </c>
      <c r="I27" s="72">
        <v>265</v>
      </c>
      <c r="J27" s="72">
        <v>265</v>
      </c>
      <c r="K27" s="73">
        <v>265</v>
      </c>
      <c r="L27" s="84">
        <v>112.7</v>
      </c>
      <c r="M27" s="45">
        <f t="shared" si="0"/>
        <v>80.90452261306532</v>
      </c>
      <c r="N27" s="54"/>
    </row>
    <row r="28" spans="1:14" ht="60" customHeight="1">
      <c r="A28" s="13"/>
      <c r="B28" s="177"/>
      <c r="C28" s="178"/>
      <c r="D28" s="42" t="s">
        <v>34</v>
      </c>
      <c r="E28" s="43">
        <v>139.3</v>
      </c>
      <c r="F28" s="74"/>
      <c r="G28" s="74"/>
      <c r="H28" s="74"/>
      <c r="I28" s="74"/>
      <c r="J28" s="74"/>
      <c r="K28" s="75"/>
      <c r="L28" s="35">
        <v>112.7</v>
      </c>
      <c r="M28" s="45">
        <f t="shared" si="0"/>
        <v>80.90452261306532</v>
      </c>
      <c r="N28" s="54"/>
    </row>
    <row r="29" spans="1:14" ht="132" customHeight="1">
      <c r="A29" s="16"/>
      <c r="B29" s="169" t="s">
        <v>15</v>
      </c>
      <c r="C29" s="170"/>
      <c r="D29" s="9" t="s">
        <v>35</v>
      </c>
      <c r="E29" s="56">
        <v>0</v>
      </c>
      <c r="F29" s="76">
        <v>50</v>
      </c>
      <c r="G29" s="76">
        <v>35</v>
      </c>
      <c r="H29" s="76">
        <v>35</v>
      </c>
      <c r="I29" s="76">
        <v>35</v>
      </c>
      <c r="J29" s="76">
        <v>35</v>
      </c>
      <c r="K29" s="77">
        <v>35</v>
      </c>
      <c r="L29" s="83">
        <v>0</v>
      </c>
      <c r="M29" s="45">
        <v>0</v>
      </c>
      <c r="N29" s="36"/>
    </row>
    <row r="30" spans="1:14" ht="99" customHeight="1">
      <c r="A30" s="17"/>
      <c r="B30" s="173" t="s">
        <v>16</v>
      </c>
      <c r="C30" s="174"/>
      <c r="D30" s="9" t="s">
        <v>35</v>
      </c>
      <c r="E30" s="57">
        <v>139.3</v>
      </c>
      <c r="F30" s="78"/>
      <c r="G30" s="78"/>
      <c r="H30" s="78"/>
      <c r="I30" s="78"/>
      <c r="J30" s="78"/>
      <c r="K30" s="79"/>
      <c r="L30" s="82">
        <v>112.7</v>
      </c>
      <c r="M30" s="45">
        <f t="shared" si="0"/>
        <v>80.90452261306532</v>
      </c>
      <c r="N30" s="36"/>
    </row>
    <row r="31" spans="1:14" ht="64.5" customHeight="1">
      <c r="A31" s="17"/>
      <c r="B31" s="107" t="s">
        <v>17</v>
      </c>
      <c r="C31" s="108"/>
      <c r="D31" s="44" t="s">
        <v>2</v>
      </c>
      <c r="E31" s="22">
        <f>E32</f>
        <v>13198.6</v>
      </c>
      <c r="F31" s="72"/>
      <c r="G31" s="72"/>
      <c r="H31" s="72"/>
      <c r="I31" s="72"/>
      <c r="J31" s="72"/>
      <c r="K31" s="73"/>
      <c r="L31" s="22">
        <v>10607</v>
      </c>
      <c r="M31" s="37">
        <f t="shared" si="0"/>
        <v>80.36458412255844</v>
      </c>
      <c r="N31" s="45"/>
    </row>
    <row r="32" spans="1:14" ht="51" customHeight="1">
      <c r="A32" s="17"/>
      <c r="B32" s="144" t="s">
        <v>27</v>
      </c>
      <c r="C32" s="145"/>
      <c r="D32" s="44" t="s">
        <v>8</v>
      </c>
      <c r="E32" s="22">
        <f>E33+E34</f>
        <v>13198.6</v>
      </c>
      <c r="F32" s="72"/>
      <c r="G32" s="72"/>
      <c r="H32" s="72"/>
      <c r="I32" s="72"/>
      <c r="J32" s="72"/>
      <c r="K32" s="73"/>
      <c r="L32" s="22">
        <v>10607</v>
      </c>
      <c r="M32" s="37">
        <f t="shared" si="0"/>
        <v>80.36458412255844</v>
      </c>
      <c r="N32" s="45"/>
    </row>
    <row r="33" spans="1:14" ht="37.5">
      <c r="A33" s="19"/>
      <c r="B33" s="142" t="s">
        <v>18</v>
      </c>
      <c r="C33" s="143"/>
      <c r="D33" s="18" t="s">
        <v>8</v>
      </c>
      <c r="E33" s="47">
        <v>13198.6</v>
      </c>
      <c r="F33" s="68"/>
      <c r="G33" s="68"/>
      <c r="H33" s="68"/>
      <c r="I33" s="68"/>
      <c r="J33" s="68"/>
      <c r="K33" s="69"/>
      <c r="L33" s="85">
        <v>10607</v>
      </c>
      <c r="M33" s="45">
        <f t="shared" si="0"/>
        <v>80.36458412255844</v>
      </c>
      <c r="N33" s="45"/>
    </row>
    <row r="34" spans="1:14" ht="61.5" customHeight="1">
      <c r="A34" s="59"/>
      <c r="B34" s="171" t="s">
        <v>28</v>
      </c>
      <c r="C34" s="172"/>
      <c r="D34" s="18" t="s">
        <v>8</v>
      </c>
      <c r="E34" s="47">
        <v>0</v>
      </c>
      <c r="F34" s="68"/>
      <c r="G34" s="68"/>
      <c r="H34" s="68"/>
      <c r="I34" s="68"/>
      <c r="J34" s="68"/>
      <c r="K34" s="69"/>
      <c r="L34" s="85">
        <v>0</v>
      </c>
      <c r="M34" s="45">
        <v>0</v>
      </c>
      <c r="N34" s="45"/>
    </row>
    <row r="35" spans="1:14" ht="54.75" customHeight="1">
      <c r="A35" s="20"/>
      <c r="B35" s="107" t="s">
        <v>19</v>
      </c>
      <c r="C35" s="108"/>
      <c r="D35" s="44" t="s">
        <v>2</v>
      </c>
      <c r="E35" s="21">
        <v>15</v>
      </c>
      <c r="F35" s="64"/>
      <c r="G35" s="64"/>
      <c r="H35" s="64"/>
      <c r="I35" s="64"/>
      <c r="J35" s="64"/>
      <c r="K35" s="65"/>
      <c r="L35" s="86">
        <v>7.5</v>
      </c>
      <c r="M35" s="37">
        <f t="shared" si="0"/>
        <v>50</v>
      </c>
      <c r="N35" s="45"/>
    </row>
    <row r="36" spans="1:14" ht="37.5">
      <c r="A36" s="38"/>
      <c r="B36" s="109" t="str">
        <f>'[1]ресур.обесп.'!$B$18</f>
        <v>Основное мероприятие 1 задачи 4 подпрограммы 2: "Обслуживание муниципального долга районного бюджета" всего</v>
      </c>
      <c r="C36" s="110"/>
      <c r="D36" s="39" t="s">
        <v>8</v>
      </c>
      <c r="E36" s="48">
        <v>15</v>
      </c>
      <c r="F36" s="80"/>
      <c r="G36" s="80"/>
      <c r="H36" s="80"/>
      <c r="I36" s="80"/>
      <c r="J36" s="80"/>
      <c r="K36" s="81"/>
      <c r="L36" s="87">
        <v>7.5</v>
      </c>
      <c r="M36" s="45">
        <f t="shared" si="0"/>
        <v>50</v>
      </c>
      <c r="N36" s="55"/>
    </row>
    <row r="37" spans="1:14" ht="48" customHeight="1">
      <c r="A37" s="49"/>
      <c r="B37" s="131"/>
      <c r="C37" s="132"/>
      <c r="D37" s="49"/>
      <c r="E37" s="51"/>
      <c r="F37" s="50"/>
      <c r="G37" s="50"/>
      <c r="H37" s="50"/>
      <c r="I37" s="50"/>
      <c r="J37" s="50"/>
      <c r="K37" s="50"/>
      <c r="L37" s="51"/>
      <c r="M37" s="88"/>
      <c r="N37" s="50"/>
    </row>
    <row r="38" spans="4:5" ht="15">
      <c r="D38" s="31"/>
      <c r="E38" s="32"/>
    </row>
    <row r="39" spans="2:5" ht="15">
      <c r="B39" t="s">
        <v>24</v>
      </c>
      <c r="D39" s="31"/>
      <c r="E39" s="32"/>
    </row>
    <row r="40" spans="4:5" ht="15">
      <c r="D40" s="31"/>
      <c r="E40" s="32"/>
    </row>
    <row r="41" spans="2:5" ht="15">
      <c r="B41" t="s">
        <v>24</v>
      </c>
      <c r="D41" s="31"/>
      <c r="E41" s="32"/>
    </row>
    <row r="42" spans="4:5" ht="15">
      <c r="D42" s="31"/>
      <c r="E42" s="32"/>
    </row>
    <row r="43" spans="4:5" ht="15">
      <c r="D43" s="31"/>
      <c r="E43" s="32"/>
    </row>
    <row r="44" spans="2:5" ht="15">
      <c r="B44" t="s">
        <v>39</v>
      </c>
      <c r="D44" s="31"/>
      <c r="E44" s="32"/>
    </row>
    <row r="45" spans="2:5" ht="15">
      <c r="B45" t="s">
        <v>40</v>
      </c>
      <c r="D45" s="31"/>
      <c r="E45" s="32"/>
    </row>
    <row r="46" spans="4:5" ht="15">
      <c r="D46" s="31"/>
      <c r="E46" s="32"/>
    </row>
    <row r="47" spans="2:5" ht="15">
      <c r="B47" t="s">
        <v>41</v>
      </c>
      <c r="D47" s="31"/>
      <c r="E47" s="32"/>
    </row>
    <row r="48" spans="2:5" ht="15">
      <c r="B48" t="s">
        <v>42</v>
      </c>
      <c r="D48" s="31"/>
      <c r="E48" s="32"/>
    </row>
    <row r="49" spans="4:5" ht="15">
      <c r="D49" s="31"/>
      <c r="E49" s="32"/>
    </row>
    <row r="50" spans="4:5" ht="15">
      <c r="D50" s="31"/>
      <c r="E50" s="32"/>
    </row>
    <row r="51" spans="4:5" ht="15">
      <c r="D51" s="31"/>
      <c r="E51" s="32"/>
    </row>
    <row r="52" spans="4:5" ht="15">
      <c r="D52" s="31"/>
      <c r="E52" s="32"/>
    </row>
    <row r="53" spans="4:5" ht="15">
      <c r="D53" s="31"/>
      <c r="E53" s="32"/>
    </row>
    <row r="54" spans="4:5" ht="15">
      <c r="D54" s="31"/>
      <c r="E54" s="32"/>
    </row>
    <row r="55" spans="4:5" ht="15">
      <c r="D55" s="31"/>
      <c r="E55" s="32"/>
    </row>
    <row r="56" spans="4:5" ht="15">
      <c r="D56" s="31"/>
      <c r="E56" s="32"/>
    </row>
    <row r="57" spans="4:5" ht="15">
      <c r="D57" s="31"/>
      <c r="E57" s="32"/>
    </row>
    <row r="58" spans="4:5" ht="15">
      <c r="D58" s="31"/>
      <c r="E58" s="32"/>
    </row>
    <row r="59" spans="4:5" ht="15">
      <c r="D59" s="31"/>
      <c r="E59" s="32"/>
    </row>
    <row r="60" spans="4:5" ht="15">
      <c r="D60" s="31"/>
      <c r="E60" s="32"/>
    </row>
    <row r="61" spans="4:5" ht="15">
      <c r="D61" s="31"/>
      <c r="E61" s="32"/>
    </row>
    <row r="62" spans="4:5" ht="15">
      <c r="D62" s="31"/>
      <c r="E62" s="32"/>
    </row>
    <row r="63" spans="4:5" ht="15">
      <c r="D63" s="31"/>
      <c r="E63" s="32"/>
    </row>
    <row r="64" spans="4:5" ht="15">
      <c r="D64" s="31"/>
      <c r="E64" s="32"/>
    </row>
    <row r="65" spans="4:5" ht="15">
      <c r="D65" s="31"/>
      <c r="E65" s="32"/>
    </row>
    <row r="66" spans="4:5" ht="15">
      <c r="D66" s="31"/>
      <c r="E66" s="32"/>
    </row>
    <row r="67" spans="4:5" ht="15">
      <c r="D67" s="31"/>
      <c r="E67" s="32"/>
    </row>
    <row r="68" spans="4:5" ht="15">
      <c r="D68" s="31"/>
      <c r="E68" s="32"/>
    </row>
    <row r="69" spans="4:5" ht="15">
      <c r="D69" s="31"/>
      <c r="E69" s="32"/>
    </row>
  </sheetData>
  <sheetProtection/>
  <mergeCells count="42">
    <mergeCell ref="A6:A8"/>
    <mergeCell ref="B29:C29"/>
    <mergeCell ref="B34:C34"/>
    <mergeCell ref="B30:C30"/>
    <mergeCell ref="B27:C28"/>
    <mergeCell ref="N13:N14"/>
    <mergeCell ref="D6:D8"/>
    <mergeCell ref="C1:D1"/>
    <mergeCell ref="B6:C8"/>
    <mergeCell ref="B10:C10"/>
    <mergeCell ref="A13:A14"/>
    <mergeCell ref="B24:C25"/>
    <mergeCell ref="F1:L1"/>
    <mergeCell ref="L13:L14"/>
    <mergeCell ref="E13:E14"/>
    <mergeCell ref="D13:D14"/>
    <mergeCell ref="B4:I4"/>
    <mergeCell ref="B37:C37"/>
    <mergeCell ref="L7:L8"/>
    <mergeCell ref="N6:N8"/>
    <mergeCell ref="M7:M8"/>
    <mergeCell ref="B9:C9"/>
    <mergeCell ref="E7:E8"/>
    <mergeCell ref="B33:C33"/>
    <mergeCell ref="B32:C32"/>
    <mergeCell ref="B26:C26"/>
    <mergeCell ref="B2:L2"/>
    <mergeCell ref="B11:C11"/>
    <mergeCell ref="B31:C31"/>
    <mergeCell ref="B22:C22"/>
    <mergeCell ref="B21:C21"/>
    <mergeCell ref="B16:C17"/>
    <mergeCell ref="E6:M6"/>
    <mergeCell ref="M13:M14"/>
    <mergeCell ref="B3:N3"/>
    <mergeCell ref="B5:E5"/>
    <mergeCell ref="B19:C20"/>
    <mergeCell ref="B18:C18"/>
    <mergeCell ref="B35:C35"/>
    <mergeCell ref="B36:C36"/>
    <mergeCell ref="B23:C23"/>
    <mergeCell ref="B12:C1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2016-07-21T09:56:43Z</cp:lastPrinted>
  <dcterms:created xsi:type="dcterms:W3CDTF">2013-08-02T11:12:27Z</dcterms:created>
  <dcterms:modified xsi:type="dcterms:W3CDTF">2016-11-15T12:37:50Z</dcterms:modified>
  <cp:category/>
  <cp:version/>
  <cp:contentType/>
  <cp:contentStatus/>
</cp:coreProperties>
</file>