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inaAnA\Desktop\норм. документы\"/>
    </mc:Choice>
  </mc:AlternateContent>
  <bookViews>
    <workbookView xWindow="0" yWindow="0" windowWidth="23040" windowHeight="879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41" i="1" l="1"/>
  <c r="D232" i="1" l="1"/>
  <c r="D230" i="1" l="1"/>
  <c r="D231" i="1"/>
  <c r="F141" i="1"/>
  <c r="G141" i="1"/>
  <c r="D14" i="1"/>
  <c r="E506" i="1" l="1"/>
  <c r="F506" i="1"/>
  <c r="G506" i="1"/>
  <c r="E331" i="1"/>
  <c r="F331" i="1"/>
  <c r="G331" i="1"/>
  <c r="G293" i="1"/>
  <c r="F293" i="1"/>
  <c r="E293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36" i="1"/>
  <c r="E535" i="1"/>
  <c r="F535" i="1"/>
  <c r="G535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4" i="1"/>
  <c r="D526" i="1"/>
  <c r="D528" i="1"/>
  <c r="D530" i="1"/>
  <c r="D532" i="1"/>
  <c r="D508" i="1"/>
  <c r="D486" i="1"/>
  <c r="D488" i="1"/>
  <c r="D490" i="1"/>
  <c r="D492" i="1"/>
  <c r="D494" i="1"/>
  <c r="D496" i="1"/>
  <c r="D498" i="1"/>
  <c r="D500" i="1"/>
  <c r="D502" i="1"/>
  <c r="D504" i="1"/>
  <c r="D484" i="1"/>
  <c r="E482" i="1"/>
  <c r="F482" i="1"/>
  <c r="G482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2" i="1"/>
  <c r="D473" i="1"/>
  <c r="D474" i="1"/>
  <c r="D475" i="1"/>
  <c r="D476" i="1"/>
  <c r="D478" i="1"/>
  <c r="D480" i="1"/>
  <c r="D458" i="1"/>
  <c r="E456" i="1"/>
  <c r="F456" i="1"/>
  <c r="G456" i="1"/>
  <c r="D440" i="1"/>
  <c r="D441" i="1"/>
  <c r="D442" i="1"/>
  <c r="D443" i="1"/>
  <c r="D444" i="1"/>
  <c r="D446" i="1"/>
  <c r="D448" i="1"/>
  <c r="D450" i="1"/>
  <c r="D452" i="1"/>
  <c r="D454" i="1"/>
  <c r="D439" i="1"/>
  <c r="E437" i="1"/>
  <c r="F437" i="1"/>
  <c r="G437" i="1"/>
  <c r="D418" i="1"/>
  <c r="D419" i="1"/>
  <c r="D420" i="1"/>
  <c r="D421" i="1"/>
  <c r="D422" i="1"/>
  <c r="D423" i="1"/>
  <c r="D424" i="1"/>
  <c r="D425" i="1"/>
  <c r="D426" i="1"/>
  <c r="D428" i="1"/>
  <c r="D429" i="1"/>
  <c r="D430" i="1"/>
  <c r="D431" i="1"/>
  <c r="D433" i="1"/>
  <c r="D434" i="1"/>
  <c r="D435" i="1"/>
  <c r="D417" i="1"/>
  <c r="E415" i="1"/>
  <c r="F415" i="1"/>
  <c r="G415" i="1"/>
  <c r="D367" i="1"/>
  <c r="D368" i="1"/>
  <c r="D369" i="1"/>
  <c r="D370" i="1"/>
  <c r="D372" i="1"/>
  <c r="D373" i="1"/>
  <c r="D374" i="1"/>
  <c r="D375" i="1"/>
  <c r="D376" i="1"/>
  <c r="D377" i="1"/>
  <c r="D378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7" i="1"/>
  <c r="D398" i="1"/>
  <c r="D399" i="1"/>
  <c r="D400" i="1"/>
  <c r="D401" i="1"/>
  <c r="D402" i="1"/>
  <c r="D403" i="1"/>
  <c r="D405" i="1"/>
  <c r="D406" i="1"/>
  <c r="D408" i="1"/>
  <c r="D410" i="1"/>
  <c r="D411" i="1"/>
  <c r="D412" i="1"/>
  <c r="D413" i="1"/>
  <c r="D366" i="1"/>
  <c r="E364" i="1"/>
  <c r="F364" i="1"/>
  <c r="G364" i="1"/>
  <c r="D334" i="1"/>
  <c r="D335" i="1"/>
  <c r="D336" i="1"/>
  <c r="D337" i="1"/>
  <c r="D339" i="1"/>
  <c r="D341" i="1"/>
  <c r="D343" i="1"/>
  <c r="D344" i="1"/>
  <c r="D346" i="1"/>
  <c r="D347" i="1"/>
  <c r="D349" i="1"/>
  <c r="D351" i="1"/>
  <c r="D353" i="1"/>
  <c r="D355" i="1"/>
  <c r="D357" i="1"/>
  <c r="D359" i="1"/>
  <c r="D360" i="1"/>
  <c r="D361" i="1"/>
  <c r="D362" i="1"/>
  <c r="D333" i="1"/>
  <c r="D506" i="1" l="1"/>
  <c r="D535" i="1"/>
  <c r="D331" i="1"/>
  <c r="D482" i="1"/>
  <c r="D415" i="1"/>
  <c r="D456" i="1"/>
  <c r="D437" i="1"/>
  <c r="D364" i="1"/>
  <c r="E311" i="1"/>
  <c r="F311" i="1"/>
  <c r="G311" i="1"/>
  <c r="D314" i="1"/>
  <c r="D315" i="1"/>
  <c r="D316" i="1"/>
  <c r="D317" i="1"/>
  <c r="D318" i="1"/>
  <c r="D319" i="1"/>
  <c r="D320" i="1"/>
  <c r="D321" i="1"/>
  <c r="D322" i="1"/>
  <c r="D323" i="1"/>
  <c r="D325" i="1"/>
  <c r="D326" i="1"/>
  <c r="D327" i="1"/>
  <c r="D328" i="1"/>
  <c r="D329" i="1"/>
  <c r="D313" i="1"/>
  <c r="D296" i="1"/>
  <c r="D298" i="1"/>
  <c r="D299" i="1"/>
  <c r="D301" i="1"/>
  <c r="D302" i="1"/>
  <c r="D304" i="1"/>
  <c r="D305" i="1"/>
  <c r="D306" i="1"/>
  <c r="D307" i="1"/>
  <c r="D309" i="1"/>
  <c r="D295" i="1"/>
  <c r="D273" i="1"/>
  <c r="D274" i="1"/>
  <c r="D275" i="1"/>
  <c r="D276" i="1"/>
  <c r="D277" i="1"/>
  <c r="D278" i="1"/>
  <c r="D279" i="1"/>
  <c r="D280" i="1"/>
  <c r="D281" i="1"/>
  <c r="D282" i="1"/>
  <c r="D284" i="1"/>
  <c r="D285" i="1"/>
  <c r="D286" i="1"/>
  <c r="D288" i="1"/>
  <c r="D289" i="1"/>
  <c r="D291" i="1"/>
  <c r="D272" i="1"/>
  <c r="E270" i="1"/>
  <c r="F270" i="1"/>
  <c r="G270" i="1"/>
  <c r="D256" i="1"/>
  <c r="D258" i="1"/>
  <c r="D259" i="1"/>
  <c r="D260" i="1"/>
  <c r="D261" i="1"/>
  <c r="D262" i="1"/>
  <c r="D263" i="1"/>
  <c r="D264" i="1"/>
  <c r="D266" i="1"/>
  <c r="D268" i="1"/>
  <c r="D254" i="1"/>
  <c r="E252" i="1"/>
  <c r="F252" i="1"/>
  <c r="G252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3" i="1"/>
  <c r="D234" i="1"/>
  <c r="D235" i="1"/>
  <c r="D236" i="1"/>
  <c r="D238" i="1"/>
  <c r="D239" i="1"/>
  <c r="D241" i="1"/>
  <c r="D243" i="1"/>
  <c r="D245" i="1"/>
  <c r="D247" i="1"/>
  <c r="D249" i="1"/>
  <c r="D251" i="1"/>
  <c r="D143" i="1"/>
  <c r="D92" i="1"/>
  <c r="D141" i="1" l="1"/>
  <c r="D293" i="1"/>
  <c r="D311" i="1"/>
  <c r="D270" i="1"/>
  <c r="D252" i="1"/>
  <c r="D114" i="1"/>
  <c r="D115" i="1"/>
  <c r="D116" i="1"/>
  <c r="D117" i="1"/>
  <c r="D119" i="1"/>
  <c r="D120" i="1"/>
  <c r="D121" i="1"/>
  <c r="D122" i="1"/>
  <c r="D123" i="1"/>
  <c r="D124" i="1"/>
  <c r="D126" i="1"/>
  <c r="D128" i="1"/>
  <c r="D130" i="1"/>
  <c r="D131" i="1"/>
  <c r="D132" i="1"/>
  <c r="D133" i="1"/>
  <c r="D135" i="1"/>
  <c r="D137" i="1"/>
  <c r="D138" i="1"/>
  <c r="D139" i="1"/>
  <c r="D113" i="1"/>
  <c r="E111" i="1"/>
  <c r="F111" i="1"/>
  <c r="G111" i="1"/>
  <c r="D105" i="1"/>
  <c r="D107" i="1"/>
  <c r="D109" i="1"/>
  <c r="D103" i="1"/>
  <c r="D99" i="1"/>
  <c r="D100" i="1"/>
  <c r="D101" i="1"/>
  <c r="D98" i="1"/>
  <c r="E96" i="1"/>
  <c r="F96" i="1"/>
  <c r="G96" i="1"/>
  <c r="D94" i="1"/>
  <c r="D90" i="1"/>
  <c r="D89" i="1"/>
  <c r="D87" i="1"/>
  <c r="D85" i="1"/>
  <c r="D82" i="1"/>
  <c r="D83" i="1"/>
  <c r="D81" i="1"/>
  <c r="D78" i="1"/>
  <c r="D79" i="1"/>
  <c r="D77" i="1"/>
  <c r="D65" i="1"/>
  <c r="D66" i="1"/>
  <c r="D67" i="1"/>
  <c r="D68" i="1"/>
  <c r="D69" i="1"/>
  <c r="D70" i="1"/>
  <c r="D71" i="1"/>
  <c r="D72" i="1"/>
  <c r="D73" i="1"/>
  <c r="D74" i="1"/>
  <c r="D64" i="1"/>
  <c r="E62" i="1"/>
  <c r="F62" i="1"/>
  <c r="G62" i="1"/>
  <c r="D59" i="1"/>
  <c r="D60" i="1"/>
  <c r="D58" i="1"/>
  <c r="D55" i="1"/>
  <c r="D56" i="1"/>
  <c r="D54" i="1"/>
  <c r="D52" i="1"/>
  <c r="D47" i="1"/>
  <c r="D48" i="1"/>
  <c r="D49" i="1"/>
  <c r="D50" i="1"/>
  <c r="D46" i="1"/>
  <c r="D44" i="1"/>
  <c r="D43" i="1"/>
  <c r="G41" i="1"/>
  <c r="D39" i="1"/>
  <c r="D37" i="1"/>
  <c r="D34" i="1"/>
  <c r="D35" i="1"/>
  <c r="D33" i="1"/>
  <c r="D31" i="1"/>
  <c r="D30" i="1"/>
  <c r="D28" i="1"/>
  <c r="D26" i="1"/>
  <c r="D22" i="1"/>
  <c r="D23" i="1"/>
  <c r="D24" i="1"/>
  <c r="D21" i="1"/>
  <c r="D19" i="1"/>
  <c r="D9" i="1"/>
  <c r="D10" i="1"/>
  <c r="D11" i="1"/>
  <c r="D12" i="1"/>
  <c r="D13" i="1"/>
  <c r="D15" i="1"/>
  <c r="D16" i="1"/>
  <c r="D17" i="1"/>
  <c r="D8" i="1"/>
  <c r="E6" i="1"/>
  <c r="D6" i="1" l="1"/>
  <c r="F579" i="1"/>
  <c r="G579" i="1"/>
  <c r="E579" i="1"/>
  <c r="D111" i="1"/>
  <c r="D96" i="1"/>
  <c r="D62" i="1"/>
  <c r="D41" i="1"/>
  <c r="D579" i="1" l="1"/>
</calcChain>
</file>

<file path=xl/sharedStrings.xml><?xml version="1.0" encoding="utf-8"?>
<sst xmlns="http://schemas.openxmlformats.org/spreadsheetml/2006/main" count="1001" uniqueCount="774">
  <si>
    <t>№п/п</t>
  </si>
  <si>
    <t>Идентификационный номер</t>
  </si>
  <si>
    <t xml:space="preserve">Наименование автомобильной дороги </t>
  </si>
  <si>
    <t>Протяженность (км)</t>
  </si>
  <si>
    <t>в том числе:</t>
  </si>
  <si>
    <t>а/бетон (км)</t>
  </si>
  <si>
    <t>щебень (км)</t>
  </si>
  <si>
    <t>грунт (км)</t>
  </si>
  <si>
    <t>Администрация сельского поседения Березнеговатский сельсовет</t>
  </si>
  <si>
    <t>c. Березнеговатка</t>
  </si>
  <si>
    <t>42 212 804 ОП МР 01</t>
  </si>
  <si>
    <t>42 212 804 ОП МР 02</t>
  </si>
  <si>
    <t>42 212 804 ОП МР 03</t>
  </si>
  <si>
    <t>42 212 804 ОП МР 04</t>
  </si>
  <si>
    <t>42 212 804 ОП МР 05</t>
  </si>
  <si>
    <t>42 212 804 ОП МР 06</t>
  </si>
  <si>
    <t>42 212 804 ОП МР 07</t>
  </si>
  <si>
    <t>42 212 804 ОП МР 08</t>
  </si>
  <si>
    <t>42 212 804 ОП МР 09</t>
  </si>
  <si>
    <t>42 212 804 ОП МР 10</t>
  </si>
  <si>
    <t>д.Студенка</t>
  </si>
  <si>
    <t>с.Лебедянка</t>
  </si>
  <si>
    <t>42 212 804 ОП МР 11</t>
  </si>
  <si>
    <t>42 212 804 ОП МР 12</t>
  </si>
  <si>
    <t>42 212 804 ОП МР 13</t>
  </si>
  <si>
    <t>42 212 804 ОП МР 14</t>
  </si>
  <si>
    <t>42 212 804 ОП МР 15</t>
  </si>
  <si>
    <t>д.Ярлуково</t>
  </si>
  <si>
    <t>42 212 804 ОП МР 16</t>
  </si>
  <si>
    <t>д.Бредихино</t>
  </si>
  <si>
    <t>42 212 804 ОП МР 17</t>
  </si>
  <si>
    <t>д.Георгиевка</t>
  </si>
  <si>
    <t>42 212 804 ОП МР 18</t>
  </si>
  <si>
    <t>42 212 804 ОП МР 19</t>
  </si>
  <si>
    <t>д. Белоносовка</t>
  </si>
  <si>
    <t>42 212 804 ОП МР 20</t>
  </si>
  <si>
    <t>42 212 804 ОП МР 21</t>
  </si>
  <si>
    <t>42 212 804 ОП МР 22</t>
  </si>
  <si>
    <t>д.Данковка</t>
  </si>
  <si>
    <t>42 212 804 ОП МР 23</t>
  </si>
  <si>
    <t>д.Б.Отруба</t>
  </si>
  <si>
    <t>42 212 804 ОП МР 24</t>
  </si>
  <si>
    <t>ул. Садовая</t>
  </si>
  <si>
    <t>ул. Корнева</t>
  </si>
  <si>
    <t>ул. Молодежная</t>
  </si>
  <si>
    <t>ул. Центральная</t>
  </si>
  <si>
    <t>ул. Пионерская</t>
  </si>
  <si>
    <t>ул. Луговая</t>
  </si>
  <si>
    <t>ул. Заречная</t>
  </si>
  <si>
    <t>ул. Песчанная</t>
  </si>
  <si>
    <t>ул. Полевая</t>
  </si>
  <si>
    <t>ул. Майский рассвет</t>
  </si>
  <si>
    <t>ул. Отрадная</t>
  </si>
  <si>
    <t>ул. Школьная</t>
  </si>
  <si>
    <t>ул. Заозерная</t>
  </si>
  <si>
    <t>ул. Первомайская</t>
  </si>
  <si>
    <t>ул. Тихая</t>
  </si>
  <si>
    <t>ул. Кр. Зорька</t>
  </si>
  <si>
    <t>ул. Вольная</t>
  </si>
  <si>
    <t>ул. Дорожная</t>
  </si>
  <si>
    <t>ул. Набережная</t>
  </si>
  <si>
    <t>ул. Данковская</t>
  </si>
  <si>
    <t>ул. Отрубская</t>
  </si>
  <si>
    <t>Администрация сельского поселения Богородицкий сельсовет</t>
  </si>
  <si>
    <t>с.Богородицкое</t>
  </si>
  <si>
    <t>д.Ольговка</t>
  </si>
  <si>
    <t>д.Благодать</t>
  </si>
  <si>
    <t>п.Пролетарий</t>
  </si>
  <si>
    <t>ж.д.ст.Плавица</t>
  </si>
  <si>
    <t>Администрация сельского поселения Верхнематренский сельсовет</t>
  </si>
  <si>
    <t>42 212 808 ОП МР 25</t>
  </si>
  <si>
    <t>42 212 808 ОП МР 26</t>
  </si>
  <si>
    <t>ул. Богородицкая</t>
  </si>
  <si>
    <t>ул. Свободы</t>
  </si>
  <si>
    <t>42 212 808 ОП МР 27</t>
  </si>
  <si>
    <t>42 212 808 ОП МР 28</t>
  </si>
  <si>
    <t>42 212 808 ОП МР 29</t>
  </si>
  <si>
    <t>42 212 808 ОП МР 30</t>
  </si>
  <si>
    <t>42 212 808 ОП МР 31</t>
  </si>
  <si>
    <t>ул. Ольговская</t>
  </si>
  <si>
    <t>ул. Зеленая</t>
  </si>
  <si>
    <t>ул. Макаренкова</t>
  </si>
  <si>
    <t>ул. Вишневая</t>
  </si>
  <si>
    <t>42 212 808 ОП МР 32</t>
  </si>
  <si>
    <t>ул. Благодатная</t>
  </si>
  <si>
    <t>42 212 808 ОП МР 33</t>
  </si>
  <si>
    <t>42 212 808 ОП МР 34</t>
  </si>
  <si>
    <t>42 212 808 ОП МР 35</t>
  </si>
  <si>
    <t>ул. Заводская</t>
  </si>
  <si>
    <t>ул. Пролетарская</t>
  </si>
  <si>
    <t>ул. Солнечная</t>
  </si>
  <si>
    <t>42 212 808 ОП МР 36</t>
  </si>
  <si>
    <t>42 212 808 ОП МР 37</t>
  </si>
  <si>
    <t>42 212 808 ОП МР 38</t>
  </si>
  <si>
    <t>ул. Строителей</t>
  </si>
  <si>
    <t>ул. Вокзальная</t>
  </si>
  <si>
    <t>с.В.Матренка</t>
  </si>
  <si>
    <t>42 212 812 ОП МР 39</t>
  </si>
  <si>
    <t>42 212 812 ОП МР 40</t>
  </si>
  <si>
    <t>42 212 812 ОП МР 41</t>
  </si>
  <si>
    <t>42 212 812 ОП МР 42</t>
  </si>
  <si>
    <t>42 212 812 ОП МР 43</t>
  </si>
  <si>
    <t>42 212 812 ОП МР 44</t>
  </si>
  <si>
    <t>42 212 812 ОП МР 45</t>
  </si>
  <si>
    <t>42 212 812 ОП МР 46</t>
  </si>
  <si>
    <t>42 212 812 ОП МР 47</t>
  </si>
  <si>
    <t>42 212 812 ОП МР 48</t>
  </si>
  <si>
    <t>42 212 812 ОП МР 49</t>
  </si>
  <si>
    <t>42 212 812 ОП МР 50</t>
  </si>
  <si>
    <t>ул. Дружбы</t>
  </si>
  <si>
    <t>ул. Колхозная</t>
  </si>
  <si>
    <t>ул. Базарная</t>
  </si>
  <si>
    <t>ул. Интернациональна</t>
  </si>
  <si>
    <t>ул. Мира</t>
  </si>
  <si>
    <t>с.Приозерное</t>
  </si>
  <si>
    <t>42 212 812 ОП МР 51</t>
  </si>
  <si>
    <t>42 212 812 ОП МР 52</t>
  </si>
  <si>
    <t>42 212 812 ОП МР 53</t>
  </si>
  <si>
    <t>д.Малая Матренка</t>
  </si>
  <si>
    <t>42 212 812 ОП МР 54</t>
  </si>
  <si>
    <t>42 212 812 ОП МР 55</t>
  </si>
  <si>
    <t>42 212 812 ОП МР 56</t>
  </si>
  <si>
    <t>д.Березовка</t>
  </si>
  <si>
    <t>42 212 812 ОП МР 57</t>
  </si>
  <si>
    <t>ул. Привольная</t>
  </si>
  <si>
    <t>д.Воля</t>
  </si>
  <si>
    <t>42 212 812 ОП МР 58</t>
  </si>
  <si>
    <t>д.Новая</t>
  </si>
  <si>
    <t>42 212 812 ОП МР 59</t>
  </si>
  <si>
    <t>42 212 812 ОП МР 60</t>
  </si>
  <si>
    <t>д.Плоская Вершина</t>
  </si>
  <si>
    <t>42 212 812 ОП МР 61</t>
  </si>
  <si>
    <t>ул. Широкая</t>
  </si>
  <si>
    <t>42 212 812 ОП МР 62</t>
  </si>
  <si>
    <t>д. Ландышовка</t>
  </si>
  <si>
    <t>Администрация сельского поселения Демшинский сельсовет</t>
  </si>
  <si>
    <t>42 212 820 ОП МР 63</t>
  </si>
  <si>
    <t>42 212 820 ОП МР 64</t>
  </si>
  <si>
    <t>42 212 820 ОП МР 65</t>
  </si>
  <si>
    <t>42 212 820 ОП МР 66</t>
  </si>
  <si>
    <t>д. Наливкино</t>
  </si>
  <si>
    <t>42 212 820 ОП МР 67</t>
  </si>
  <si>
    <t>42 212 820 ОП МР 68</t>
  </si>
  <si>
    <t>42 212 820 ОП МР 69</t>
  </si>
  <si>
    <t>с. Демшинка</t>
  </si>
  <si>
    <t>д. Александровка 1-я</t>
  </si>
  <si>
    <t>д. Панино-Липецкое</t>
  </si>
  <si>
    <t>д. Большие Отрожки</t>
  </si>
  <si>
    <t>Администрация сельского поселения Дубовской сельсовет</t>
  </si>
  <si>
    <t>42 212 824 ОП МР 70</t>
  </si>
  <si>
    <t>42 212 824 ОП МР 71</t>
  </si>
  <si>
    <t>42 212 824 ОП МР 72</t>
  </si>
  <si>
    <t>42 212 824 ОП МР 73</t>
  </si>
  <si>
    <t>42 212 824 ОП МР 74</t>
  </si>
  <si>
    <t>с. Хворостянка</t>
  </si>
  <si>
    <t>42 212 824 ОП МР 75</t>
  </si>
  <si>
    <t>42 212 824 ОП МР 76</t>
  </si>
  <si>
    <t>42 212 824 ОП МР 77</t>
  </si>
  <si>
    <t>42 212 824 ОП МР 78</t>
  </si>
  <si>
    <t>42 212 824 ОП МР 79</t>
  </si>
  <si>
    <t>42 212 824 ОП МР 80</t>
  </si>
  <si>
    <t>42 212 824 ОП МР 81</t>
  </si>
  <si>
    <t>42 212 824 ОП МР 82</t>
  </si>
  <si>
    <t>с. Ивановка</t>
  </si>
  <si>
    <t>42 212 824 ОП МР 83</t>
  </si>
  <si>
    <t>42 212 824 ОП МР 84</t>
  </si>
  <si>
    <t>42 212 824 ОП МР 85</t>
  </si>
  <si>
    <t>42 212 824 ОП МР 86</t>
  </si>
  <si>
    <t>42 212 824 ОП МР 87</t>
  </si>
  <si>
    <t>42 212 824 ОП МР 88</t>
  </si>
  <si>
    <t>42 212 824 ОП МР 89</t>
  </si>
  <si>
    <t>42 212 824 ОП МР 90</t>
  </si>
  <si>
    <t>Администрация сельского поселения Добринский сельсовет</t>
  </si>
  <si>
    <t>п. Добринка</t>
  </si>
  <si>
    <t>42 212 821 ОП МР 91</t>
  </si>
  <si>
    <t>42 212 821 ОП МР 92</t>
  </si>
  <si>
    <t>42 212 821 ОП МР 93</t>
  </si>
  <si>
    <t>42 212 821 ОП МР 94</t>
  </si>
  <si>
    <t>42 212 821 ОП МР 95</t>
  </si>
  <si>
    <t>42 212 821 ОП МР 96</t>
  </si>
  <si>
    <t>42 212 821 ОП МР 97</t>
  </si>
  <si>
    <t>42 212 821 ОП МР 98</t>
  </si>
  <si>
    <t>42 212 821 ОП МР 99</t>
  </si>
  <si>
    <t>42 212 821 ОП МР 100</t>
  </si>
  <si>
    <t>42 212 821 ОП МР 101</t>
  </si>
  <si>
    <t>42 212 821 ОП МР 102</t>
  </si>
  <si>
    <t>42 212 821 ОП МР 103</t>
  </si>
  <si>
    <t>42 212 821 ОП МР 104</t>
  </si>
  <si>
    <t>42 212 821 ОП МР 105</t>
  </si>
  <si>
    <t>42 212 821 ОП МР 106</t>
  </si>
  <si>
    <t>42 212 821 ОП МР 107</t>
  </si>
  <si>
    <t>42 212 821 ОП МР 108</t>
  </si>
  <si>
    <t>42 212 821 ОП МР 109</t>
  </si>
  <si>
    <t>42 212 821 ОП МР 110</t>
  </si>
  <si>
    <t>42 212 821 ОП МР 111</t>
  </si>
  <si>
    <t>42 212 821 ОП МР 112</t>
  </si>
  <si>
    <t>42 212 821 ОП МР 113</t>
  </si>
  <si>
    <t>42 212 821 ОП МР 114</t>
  </si>
  <si>
    <t>42 212 821 ОП МР 115</t>
  </si>
  <si>
    <t>42 212 821 ОП МР 116</t>
  </si>
  <si>
    <t>42 212 821 ОП МР 117</t>
  </si>
  <si>
    <t>42 212 821 ОП МР 118</t>
  </si>
  <si>
    <t>42 212 821 ОП МР 119</t>
  </si>
  <si>
    <t>42 212 821 ОП МР 120</t>
  </si>
  <si>
    <t>42 212 821 ОП МР 121</t>
  </si>
  <si>
    <t>42 212 821 ОП МР 122</t>
  </si>
  <si>
    <t>42 212 821 ОП МР 123</t>
  </si>
  <si>
    <t>42 212 821 ОП МР 124</t>
  </si>
  <si>
    <t>42 212 821 ОП МР 125</t>
  </si>
  <si>
    <t>42 212 821 ОП МР 126</t>
  </si>
  <si>
    <t>42 212 821 ОП МР 127</t>
  </si>
  <si>
    <t>42 212 821 ОП МР 128</t>
  </si>
  <si>
    <t>42 212 821 ОП МР 129</t>
  </si>
  <si>
    <t>42 212 821 ОП МР 130</t>
  </si>
  <si>
    <t>42 212 821 ОП МР 131</t>
  </si>
  <si>
    <t>42 212 821 ОП МР 132</t>
  </si>
  <si>
    <t>42 212 821 ОП МР 133</t>
  </si>
  <si>
    <t>42 212 821 ОП МР 134</t>
  </si>
  <si>
    <t>42 212 821 ОП МР 135</t>
  </si>
  <si>
    <t>42 212 821 ОП МР 136</t>
  </si>
  <si>
    <t>42 212 821 ОП МР 137</t>
  </si>
  <si>
    <t>42 212 821 ОП МР 138</t>
  </si>
  <si>
    <t>42 212 821 ОП МР 139</t>
  </si>
  <si>
    <t>42 212 821 ОП МР 140</t>
  </si>
  <si>
    <t>42 212 821 ОП МР 141</t>
  </si>
  <si>
    <t>42 212 821 ОП МР 142</t>
  </si>
  <si>
    <t>42 212 821 ОП МР 143</t>
  </si>
  <si>
    <t>42 212 821 ОП МР 144</t>
  </si>
  <si>
    <t>42 212 821 ОП МР 145</t>
  </si>
  <si>
    <t>42 212 821 ОП МР 146</t>
  </si>
  <si>
    <t>42 212 821 ОП МР 147</t>
  </si>
  <si>
    <t>42 212 821 ОП МР 148</t>
  </si>
  <si>
    <t>42 212 821 ОП МР 149</t>
  </si>
  <si>
    <t>42 212 821 ОП МР 150</t>
  </si>
  <si>
    <t>42 212 821 ОП МР 160</t>
  </si>
  <si>
    <t>42 212 821 ОП МР 161</t>
  </si>
  <si>
    <t>42 212 821 ОП МР 162</t>
  </si>
  <si>
    <t>42 212 821 ОП МР 163</t>
  </si>
  <si>
    <t>42 212 821 ОП МР 164</t>
  </si>
  <si>
    <t>42 212 821 ОП МР 165</t>
  </si>
  <si>
    <t>42 212 821 ОП МР 166</t>
  </si>
  <si>
    <t>42 212 821 ОП МР 167</t>
  </si>
  <si>
    <t>42 212 821 ОП МР 168</t>
  </si>
  <si>
    <t>42 212 821 ОП МР 169</t>
  </si>
  <si>
    <t>42 212 821 ОП МР 170</t>
  </si>
  <si>
    <t>42 212 821 ОП МР 171</t>
  </si>
  <si>
    <t>42 212 821 ОП МР 172</t>
  </si>
  <si>
    <t>42 212 821 ОП МР 173</t>
  </si>
  <si>
    <t>42 212 821 ОП МР 174</t>
  </si>
  <si>
    <t>42 212 821 ОП МР 175</t>
  </si>
  <si>
    <t>42 212 821 ОП МР 176</t>
  </si>
  <si>
    <t>42 212 821 ОП МР 177</t>
  </si>
  <si>
    <t>42 212 821 ОП МР 178</t>
  </si>
  <si>
    <t>42 212 821 ОП МР 179</t>
  </si>
  <si>
    <t>42 212 821 ОП МР 180</t>
  </si>
  <si>
    <t>42 212 821 ОП МР 181</t>
  </si>
  <si>
    <t>42 212 821 ОП МР 182</t>
  </si>
  <si>
    <t>42 212 821 ОП МР 183</t>
  </si>
  <si>
    <t>42 212 821 ОП МР 184</t>
  </si>
  <si>
    <t>ул. Терпигорево</t>
  </si>
  <si>
    <t>42 212 821 ОП МР 185</t>
  </si>
  <si>
    <t>42 212 821 ОП МР 186</t>
  </si>
  <si>
    <t>42 212 821 ОП МР 187</t>
  </si>
  <si>
    <t>42 212 821 ОП МР 188</t>
  </si>
  <si>
    <t>Воскресеновка</t>
  </si>
  <si>
    <t>42 212 821 ОП МР 189</t>
  </si>
  <si>
    <t>Федоровка</t>
  </si>
  <si>
    <t>42 212 821 ОП МР 190</t>
  </si>
  <si>
    <t>Переулки</t>
  </si>
  <si>
    <t>42 212 821 ОП МР 191</t>
  </si>
  <si>
    <t>42 212 821 ОП МР 192</t>
  </si>
  <si>
    <t>42 212 821 ОП МР 193</t>
  </si>
  <si>
    <t>42 212 821 ОП МР 194</t>
  </si>
  <si>
    <t>42 212 821 ОП МР 195</t>
  </si>
  <si>
    <t>42 212 821 ОП МР 196</t>
  </si>
  <si>
    <t>42 212 821 ОП МР 197</t>
  </si>
  <si>
    <t>42 212 821 ОП МР 198</t>
  </si>
  <si>
    <t>Администрация сельского поселения Дуровский сельсовет</t>
  </si>
  <si>
    <t>42 212 828 ОП МР 199</t>
  </si>
  <si>
    <t>42 212 828 ОП МР 200</t>
  </si>
  <si>
    <t>42 212 828 ОП МР 201</t>
  </si>
  <si>
    <t>42 212 828 ОП МР 202</t>
  </si>
  <si>
    <t>42 212 828 ОП МР 203</t>
  </si>
  <si>
    <t>42 212 828 ОП МР 204</t>
  </si>
  <si>
    <t>42 212 828 ОП МР 205</t>
  </si>
  <si>
    <t>42 212 828 ОП МР 206</t>
  </si>
  <si>
    <t>42 212 828 ОП МР 207</t>
  </si>
  <si>
    <t>42 212 828 ОП МР 208</t>
  </si>
  <si>
    <t>42 212 828 ОП МР 209</t>
  </si>
  <si>
    <t>Администрация сельского поселения Каверинский сельсовет</t>
  </si>
  <si>
    <t>42 212 832 ОП МР 210</t>
  </si>
  <si>
    <t>42 212 832 ОП МР 211</t>
  </si>
  <si>
    <t>42 212 832 ОП МР 212</t>
  </si>
  <si>
    <t>42 212 832 ОП МР 213</t>
  </si>
  <si>
    <t>42 212 832 ОП МР 214</t>
  </si>
  <si>
    <t>42 212 832 ОП МР 215</t>
  </si>
  <si>
    <t>42 212 832 ОП МР 216</t>
  </si>
  <si>
    <t>42 212 832 ОП МР 217</t>
  </si>
  <si>
    <t>42 212 832 ОП МР 218</t>
  </si>
  <si>
    <t>42 212 832 ОП МР 219</t>
  </si>
  <si>
    <t>42 212 832 ОП МР 220</t>
  </si>
  <si>
    <t>с. Ровенка</t>
  </si>
  <si>
    <t>42 212 832 ОП МР 221</t>
  </si>
  <si>
    <t>42 212 832 ОП МР 222</t>
  </si>
  <si>
    <t>42 212 832 ОП МР 223</t>
  </si>
  <si>
    <t>42 212 832 ОП МР 224</t>
  </si>
  <si>
    <t>42 212 832 ОП МР 225</t>
  </si>
  <si>
    <t>42 212 832 ОП МР 226</t>
  </si>
  <si>
    <t>Администрация сельского поселения Мазейский сельсовет</t>
  </si>
  <si>
    <t>42 212 836 ОП МР 227</t>
  </si>
  <si>
    <t>42 212 836 ОП МР 228</t>
  </si>
  <si>
    <t>42 212 836 ОП МР 229</t>
  </si>
  <si>
    <t>42 212 836 ОП МР 230</t>
  </si>
  <si>
    <t>42 212 836 ОП МР 231</t>
  </si>
  <si>
    <t>42 212 836 ОП МР 232</t>
  </si>
  <si>
    <t>42 212 836 ОП МР 233</t>
  </si>
  <si>
    <t>Подъезд к пункту временного пребывания</t>
  </si>
  <si>
    <t>42 212 836 ОП МР 234</t>
  </si>
  <si>
    <t>42 212 836 ОП МР 235</t>
  </si>
  <si>
    <t>42 212 836 ОП МР 236</t>
  </si>
  <si>
    <t>42 212 836 ОП МР 237</t>
  </si>
  <si>
    <t>42 212 836 ОП МР 238</t>
  </si>
  <si>
    <t>Администрация сельского поселения Нижнематренский сельсовет</t>
  </si>
  <si>
    <t>42 212 840 ОП МР 240</t>
  </si>
  <si>
    <t>42 212 840 ОП МР 241</t>
  </si>
  <si>
    <t>42 212 840 ОП МР 242</t>
  </si>
  <si>
    <t>42 212 840 ОП МР 243</t>
  </si>
  <si>
    <t>42 212 840 ОП МР 244</t>
  </si>
  <si>
    <t>42 212 840 ОП МР 245</t>
  </si>
  <si>
    <t>42 212 840 ОП МР 246</t>
  </si>
  <si>
    <t>42 212 840 ОП МР 247</t>
  </si>
  <si>
    <t>42 212 840 ОП МР 248</t>
  </si>
  <si>
    <t>42 212 840 ОП МР 249</t>
  </si>
  <si>
    <t>42 212 840 ОП МР 250</t>
  </si>
  <si>
    <t>42 212 840 ОП МР 251</t>
  </si>
  <si>
    <t>42 212 840 ОП МР 252</t>
  </si>
  <si>
    <t>42 212 840 ОП МР 253</t>
  </si>
  <si>
    <t>42 212 840 ОП МР 254</t>
  </si>
  <si>
    <t>42 212 840 ОП МР 255</t>
  </si>
  <si>
    <t>Администрация сельского поселения Новочеркутинский сельсовет</t>
  </si>
  <si>
    <t>42 212 844 ОП МР 256</t>
  </si>
  <si>
    <t>42 212 844 ОП МР 257</t>
  </si>
  <si>
    <t>42 212 844 ОП МР 258</t>
  </si>
  <si>
    <t>42 212 844 ОП МР 259</t>
  </si>
  <si>
    <t>42 212 844 ОП МР 260</t>
  </si>
  <si>
    <t>42 212 844 ОП МР 262</t>
  </si>
  <si>
    <t>д. Сомовка</t>
  </si>
  <si>
    <t>42 212 844 ОП МР 263</t>
  </si>
  <si>
    <t>с. Александровка</t>
  </si>
  <si>
    <t>42 212 844 ОП МР 264</t>
  </si>
  <si>
    <t>42 212 844 ОП МР 265</t>
  </si>
  <si>
    <t>42 212 848 ОП МР 267</t>
  </si>
  <si>
    <t>42 212 848 ОП МР 268</t>
  </si>
  <si>
    <t>42 212 848 ОП МР 269</t>
  </si>
  <si>
    <t>д. Смеловка</t>
  </si>
  <si>
    <t>42 212 848 ОП МР 270</t>
  </si>
  <si>
    <t>42 212 848 ОП МР 271</t>
  </si>
  <si>
    <t>42 212 848 ОП МР 272</t>
  </si>
  <si>
    <t>42 212 848 ОП МР 273</t>
  </si>
  <si>
    <t>42 212 848 ОП МР 274</t>
  </si>
  <si>
    <t>42 212 848 ОП МР 275</t>
  </si>
  <si>
    <t>42 212 848 ОП МР 276</t>
  </si>
  <si>
    <t>42 212 848 ОП МР 277</t>
  </si>
  <si>
    <t>Администрация сельского поселения Петровский сельсовет</t>
  </si>
  <si>
    <t>42 212 852 ОП МР 278</t>
  </si>
  <si>
    <t>42 212 852 ОП МР 279</t>
  </si>
  <si>
    <t>42 212 852 ОП МР 280</t>
  </si>
  <si>
    <t>42 212 852 ОП МР 281</t>
  </si>
  <si>
    <t>42 212 852 ОП МР 282</t>
  </si>
  <si>
    <t>42 212 852 ОП МР 283</t>
  </si>
  <si>
    <t>42 212 852 ОП МР 284</t>
  </si>
  <si>
    <t>42 212 852 ОП МР 285</t>
  </si>
  <si>
    <t>42 212 852 ОП МР 286</t>
  </si>
  <si>
    <t>42 212 852 ОП МР 287</t>
  </si>
  <si>
    <t>42 212 852 ОП МР 288</t>
  </si>
  <si>
    <t>42 212 852 ОП МР 289</t>
  </si>
  <si>
    <t>42 212 852 ОП МР 290</t>
  </si>
  <si>
    <t>42 212 852 ОП МР 291</t>
  </si>
  <si>
    <t>42 212 852 ОП МР 292</t>
  </si>
  <si>
    <t>42 212 852 ОП МР 293</t>
  </si>
  <si>
    <t>42 212 852 ОП МР 294</t>
  </si>
  <si>
    <t>42 212 852 ОП МР 295</t>
  </si>
  <si>
    <t>42 212 852 ОП МР 296</t>
  </si>
  <si>
    <t>42 212 852 ОП МР 297</t>
  </si>
  <si>
    <t>42 212 852 ОП МР 298</t>
  </si>
  <si>
    <t>42 212 852 ОП МР 299</t>
  </si>
  <si>
    <t>42 212 852 ОП МР 300</t>
  </si>
  <si>
    <t>42 212 852 ОП МР 301</t>
  </si>
  <si>
    <t>42 212 852 ОП МР 302</t>
  </si>
  <si>
    <t>42 212 852 ОП МР 303</t>
  </si>
  <si>
    <t>42 212 852 ОП МР 304</t>
  </si>
  <si>
    <t>42 212 852 ОП МР 305</t>
  </si>
  <si>
    <t>42 212 852 ОП МР 306</t>
  </si>
  <si>
    <t>42 212 852 ОП МР 307</t>
  </si>
  <si>
    <t>42 212 852 ОП МР 308</t>
  </si>
  <si>
    <t>42 212 852 ОП МР 309</t>
  </si>
  <si>
    <t>42 212 852 ОП МР 310</t>
  </si>
  <si>
    <t>42 212 852 ОП МР 311</t>
  </si>
  <si>
    <t>42 212 852 ОП МР 312</t>
  </si>
  <si>
    <t>42 212 852 ОП МР 313</t>
  </si>
  <si>
    <t>42 212 852 ОП МР 314</t>
  </si>
  <si>
    <t>42 212 852 ОП МР 315</t>
  </si>
  <si>
    <t>42 212 852 ОП МР 316</t>
  </si>
  <si>
    <t>42 212 852 ОП МР 317</t>
  </si>
  <si>
    <t>42 212 852 ОП МР 318</t>
  </si>
  <si>
    <t>42 212 852 ОП МР 319</t>
  </si>
  <si>
    <t>Администрация сельского поселения Пушкинский сельсовет</t>
  </si>
  <si>
    <t>42 212 856 ОП МР 320</t>
  </si>
  <si>
    <t>42 212 856 ОП МР 321</t>
  </si>
  <si>
    <t>42 212 856 ОП МР 322</t>
  </si>
  <si>
    <t>42 212 856 ОП МР 323</t>
  </si>
  <si>
    <t>42 212 856 ОП МР 324</t>
  </si>
  <si>
    <t>42 212 856 ОП МР 325</t>
  </si>
  <si>
    <t>42 212 856 ОП МР 326</t>
  </si>
  <si>
    <t>42 212 856 ОП МР 327</t>
  </si>
  <si>
    <t>42 212 856 ОП МР 328</t>
  </si>
  <si>
    <t>42 212 856 ОП МР 329</t>
  </si>
  <si>
    <t>42 212 856 ОП МР 330</t>
  </si>
  <si>
    <t>42 212 856 ОП МР 331</t>
  </si>
  <si>
    <t>42 212 856 ОП МР 332</t>
  </si>
  <si>
    <t>42 212 856 ОП МР 333</t>
  </si>
  <si>
    <t>42 212 856 ОП МР 334</t>
  </si>
  <si>
    <t>42 212 856 ОП МР 335</t>
  </si>
  <si>
    <t>42 212 804 ОП МР 336</t>
  </si>
  <si>
    <t>Администрация сельского поселения Среднематренский сельсовет</t>
  </si>
  <si>
    <t>42 212 864 ОП МР 337</t>
  </si>
  <si>
    <t>42 212 864 ОП МР 338</t>
  </si>
  <si>
    <t>42 212 864 ОП МР 339</t>
  </si>
  <si>
    <t>42 212 864 ОП МР 340</t>
  </si>
  <si>
    <t>42 212 864 ОП МР 341</t>
  </si>
  <si>
    <t>42 212 864 ОП МР 342</t>
  </si>
  <si>
    <t>42 212 864 ОП МР 343</t>
  </si>
  <si>
    <t>42 212 864 ОП МР 344</t>
  </si>
  <si>
    <t>42 212 864 ОП МР 345</t>
  </si>
  <si>
    <t>42 212 864 ОП МР 346</t>
  </si>
  <si>
    <t>42 212 864 ОП МР 347</t>
  </si>
  <si>
    <t>Администрация сельского поселения Талицкий сельсовет</t>
  </si>
  <si>
    <t>42 212 868 ОП МР 347</t>
  </si>
  <si>
    <t>42 212 868 ОП МР 348</t>
  </si>
  <si>
    <t>42 212 868 ОП МР 349</t>
  </si>
  <si>
    <t>42 212 868 ОП МР 350</t>
  </si>
  <si>
    <t>42 212 868 ОП МР 351</t>
  </si>
  <si>
    <t>42 212 868 ОП МР 352</t>
  </si>
  <si>
    <t>42 212 868 ОП МР 353</t>
  </si>
  <si>
    <t>42 212 868 ОП МР 354</t>
  </si>
  <si>
    <t>42 212 868 ОП МР 355</t>
  </si>
  <si>
    <t>42 212 868 ОП МР 356</t>
  </si>
  <si>
    <t>42 212 868 ОП МР 357</t>
  </si>
  <si>
    <t>42 212 868 ОП МР 358</t>
  </si>
  <si>
    <t>42 212 868 ОП МР 359</t>
  </si>
  <si>
    <t>42 212 868 ОП МР 360</t>
  </si>
  <si>
    <t>42 212 868 ОП МР 361</t>
  </si>
  <si>
    <t>42 212 868 ОП МР 362</t>
  </si>
  <si>
    <t>42 212 868 ОП МР 363</t>
  </si>
  <si>
    <t>42 212 868 ОП МР 364</t>
  </si>
  <si>
    <t>42 212 868 ОП МР 365</t>
  </si>
  <si>
    <t>42 212 868 ОП МР 366</t>
  </si>
  <si>
    <t>Администрация сельского поселения Тихвинский сельсовет</t>
  </si>
  <si>
    <t>д. Аничково</t>
  </si>
  <si>
    <t>42 212 872 ОП МР 367</t>
  </si>
  <si>
    <t>42 212 872 ОП МР 368</t>
  </si>
  <si>
    <t>42 212 872 ОП МР 369</t>
  </si>
  <si>
    <t>42 212 872 ОП МР 370</t>
  </si>
  <si>
    <t>с. Тихвинка</t>
  </si>
  <si>
    <t>42 212 872 ОП МР 371</t>
  </si>
  <si>
    <t>д. Петровка</t>
  </si>
  <si>
    <t>42 212 872 ОП МР 372</t>
  </si>
  <si>
    <t>42 212 872 ОП МР 373</t>
  </si>
  <si>
    <t>42 212 872 ОП МР 374</t>
  </si>
  <si>
    <t>42 212 872 ОП МР 375</t>
  </si>
  <si>
    <t>42 212 872 ОП МР 376</t>
  </si>
  <si>
    <t>с. Боровское</t>
  </si>
  <si>
    <t>42 212 872 ОП МР 377</t>
  </si>
  <si>
    <t>Администрация сельского поселения Хворостянский сельсовет</t>
  </si>
  <si>
    <t>42 212 876 ОП МР 378</t>
  </si>
  <si>
    <t>42 212 876 ОП МР 379</t>
  </si>
  <si>
    <t>42 212 876 ОП МР 380</t>
  </si>
  <si>
    <t>42 212 876 ОП МР 381</t>
  </si>
  <si>
    <t>42 212 876 ОП МР 382</t>
  </si>
  <si>
    <t>42 212 876 ОП МР 383</t>
  </si>
  <si>
    <t>42 212 876 ОП МР 384</t>
  </si>
  <si>
    <t>42 212 876 ОП МР 385</t>
  </si>
  <si>
    <t>42 212 876 ОП МР 386</t>
  </si>
  <si>
    <t>42 212 876 ОП МР 387</t>
  </si>
  <si>
    <t>42 212 876 ОП МР 388</t>
  </si>
  <si>
    <t>42 212 876 ОП МР 389</t>
  </si>
  <si>
    <t>42 212 876 ОП МР 391</t>
  </si>
  <si>
    <t>42 212 876 ОП МР 392</t>
  </si>
  <si>
    <t>42 212 876 ОП МР 393</t>
  </si>
  <si>
    <t>с. Никольское</t>
  </si>
  <si>
    <t>42 212 876 ОП МР 394</t>
  </si>
  <si>
    <t>с. Салтычки</t>
  </si>
  <si>
    <t>42 212 876 ОП МР 395</t>
  </si>
  <si>
    <t>с. Падворские Выселки</t>
  </si>
  <si>
    <t>42 212 876 ОП МР 396</t>
  </si>
  <si>
    <t>42 212 876 ОП МР 397</t>
  </si>
  <si>
    <t>42 212 876 ОП МР 398</t>
  </si>
  <si>
    <t>Районные  дороги</t>
  </si>
  <si>
    <t>42 212 800 ОП МР 400</t>
  </si>
  <si>
    <t>42 212 800 ОП МР 401</t>
  </si>
  <si>
    <t>42 212 800 ОП МР 402</t>
  </si>
  <si>
    <t>42 212 800 ОП МР 403</t>
  </si>
  <si>
    <t>42 212 800 ОП МР 404</t>
  </si>
  <si>
    <t>42 212 800 ОП МР 405</t>
  </si>
  <si>
    <t>42 212 800 ОП МР 406</t>
  </si>
  <si>
    <t>42 212 800 ОП МР 407</t>
  </si>
  <si>
    <t>42 212 800 ОП МР 408</t>
  </si>
  <si>
    <t>42 212 800 ОП МР 409</t>
  </si>
  <si>
    <t>42 212 800 ОП МР 410</t>
  </si>
  <si>
    <t>42 212 800 ОП МР 411</t>
  </si>
  <si>
    <t>42 212 800 ОП МР 412</t>
  </si>
  <si>
    <t>42 212 800 ОП МР 413</t>
  </si>
  <si>
    <t>42 212 800 ОП МР 414</t>
  </si>
  <si>
    <t>42 212 800 ОП МР 415</t>
  </si>
  <si>
    <t>42 212 800 ОП МР 416</t>
  </si>
  <si>
    <t>42 212 800 ОП МР 417</t>
  </si>
  <si>
    <t>д. Покровка-д. Новопетровка</t>
  </si>
  <si>
    <t>42 212 800 ОП МР 418</t>
  </si>
  <si>
    <t>42 212 800 ОП МР 419</t>
  </si>
  <si>
    <t>42 212 800 ОП МР 420</t>
  </si>
  <si>
    <t>42 212 800 ОП МР 421</t>
  </si>
  <si>
    <t>42 212 800 ОП МР 422</t>
  </si>
  <si>
    <t>42 212 800 ОП МР 423</t>
  </si>
  <si>
    <t>42 212 800 ОП МР 424</t>
  </si>
  <si>
    <t>42 212 800 ОП МР 425</t>
  </si>
  <si>
    <t>42 212 800 ОП МР 426</t>
  </si>
  <si>
    <t>42 212 800 ОП МР 427</t>
  </si>
  <si>
    <t>42 212 800 ОП МР 428</t>
  </si>
  <si>
    <t>42 212 800 ОП МР 429</t>
  </si>
  <si>
    <t>42 212 800 ОП МР 430</t>
  </si>
  <si>
    <t>42 212 800 ОП МР 431</t>
  </si>
  <si>
    <t>42 212 800 ОП МР 432</t>
  </si>
  <si>
    <t>42 212 800 ОП МР 433</t>
  </si>
  <si>
    <t>42 212 800 ОП МР 434</t>
  </si>
  <si>
    <t>42 212 800 ОП МР 435</t>
  </si>
  <si>
    <t>42 212 800 ОП МР 436</t>
  </si>
  <si>
    <t>42 212 800 ОП МР 437</t>
  </si>
  <si>
    <t>42 212 800 ОП МР 438</t>
  </si>
  <si>
    <t>42 212 800 ОП МР 439</t>
  </si>
  <si>
    <t>42 212 800 ОП МР 440</t>
  </si>
  <si>
    <t>42 212 800 ОП МР 441</t>
  </si>
  <si>
    <t>42 212 800 ОП МР 442</t>
  </si>
  <si>
    <t>ВСЕГО ПО РАЙОНУ ДОРОГ:</t>
  </si>
  <si>
    <t>с. Дубовое</t>
  </si>
  <si>
    <t>ул. Лермонтова</t>
  </si>
  <si>
    <t>ул. Октябрьская</t>
  </si>
  <si>
    <t>ул. Карелина</t>
  </si>
  <si>
    <t>ул. Механизаторов</t>
  </si>
  <si>
    <t>ул. Фабричная</t>
  </si>
  <si>
    <t>д. Сергеевка</t>
  </si>
  <si>
    <t>п. Новый Свет</t>
  </si>
  <si>
    <t>ул. Крайняя</t>
  </si>
  <si>
    <t>д. Садовая</t>
  </si>
  <si>
    <t>д. Софьино</t>
  </si>
  <si>
    <t>ул. Новая</t>
  </si>
  <si>
    <t xml:space="preserve">ул. Молодежная </t>
  </si>
  <si>
    <t>ул. Правды</t>
  </si>
  <si>
    <t>ул. Воронского</t>
  </si>
  <si>
    <t>ул. Ленинская</t>
  </si>
  <si>
    <t>ул. М.Горького</t>
  </si>
  <si>
    <t>ул. Эртиля</t>
  </si>
  <si>
    <t>ул. Советская</t>
  </si>
  <si>
    <t>ул. Винницкая</t>
  </si>
  <si>
    <t>ул. 50 лет Октября</t>
  </si>
  <si>
    <t>ул. 8 Марта</t>
  </si>
  <si>
    <t>ул. Депутатская</t>
  </si>
  <si>
    <t>ул. Отдаленная</t>
  </si>
  <si>
    <t>д. Сафоново</t>
  </si>
  <si>
    <t>д. Никонорово</t>
  </si>
  <si>
    <t>д. Скучай</t>
  </si>
  <si>
    <t>п. Брянский</t>
  </si>
  <si>
    <t>д. Киньшино</t>
  </si>
  <si>
    <t>ул. Железнодорожная</t>
  </si>
  <si>
    <t>п. Кооператор</t>
  </si>
  <si>
    <t>ул. 60 лет Победы</t>
  </si>
  <si>
    <t>ул. Спортивная</t>
  </si>
  <si>
    <t>ул. Транспортная</t>
  </si>
  <si>
    <t>ул. 26 съезда КПСС</t>
  </si>
  <si>
    <t>ул. Терешковой</t>
  </si>
  <si>
    <t>ул. Титова</t>
  </si>
  <si>
    <t xml:space="preserve">ул. Липецкая </t>
  </si>
  <si>
    <t>ул.З. Космодемьянской</t>
  </si>
  <si>
    <t>ул. Комарова</t>
  </si>
  <si>
    <t>ул. Прогресс</t>
  </si>
  <si>
    <t>ул. 60 лет СССР</t>
  </si>
  <si>
    <t>ул. Рабочая</t>
  </si>
  <si>
    <t>ул. Народная</t>
  </si>
  <si>
    <t>ул. Пушкинская</t>
  </si>
  <si>
    <t>ул. Назаркина</t>
  </si>
  <si>
    <t>ул. Крупская</t>
  </si>
  <si>
    <t>ул. Учительская</t>
  </si>
  <si>
    <t>ул. Победы</t>
  </si>
  <si>
    <t>ул. Кузнечная</t>
  </si>
  <si>
    <t>ул. Линейная</t>
  </si>
  <si>
    <t>ул. 40 лет Победы</t>
  </si>
  <si>
    <t>ул. Южная</t>
  </si>
  <si>
    <t>ул. Московская</t>
  </si>
  <si>
    <t>ул. Гагарина</t>
  </si>
  <si>
    <t>ул. Л.Толстого</t>
  </si>
  <si>
    <t>ул. К.Маркса</t>
  </si>
  <si>
    <t>ул. Калинина</t>
  </si>
  <si>
    <t>ул. Олимпийская</t>
  </si>
  <si>
    <t>ул. Космонавтов</t>
  </si>
  <si>
    <t>ул. Комсомольская</t>
  </si>
  <si>
    <t xml:space="preserve">ул. Восточная </t>
  </si>
  <si>
    <t>ул. Дачная</t>
  </si>
  <si>
    <t>ул. Чапаева</t>
  </si>
  <si>
    <t xml:space="preserve">ул. Первомайская </t>
  </si>
  <si>
    <t>ул. Юности</t>
  </si>
  <si>
    <t>ул. Трудовая</t>
  </si>
  <si>
    <t>ул. Фрунзе</t>
  </si>
  <si>
    <t>ул. Нестерова</t>
  </si>
  <si>
    <t>ул. Обуховой</t>
  </si>
  <si>
    <t>ул. Маяковского</t>
  </si>
  <si>
    <t>ул. Мжачева</t>
  </si>
  <si>
    <t>ул. Завокзальная</t>
  </si>
  <si>
    <t>ул. Березовая</t>
  </si>
  <si>
    <t>ул. Кооперативная</t>
  </si>
  <si>
    <t>ул. Кирова</t>
  </si>
  <si>
    <t>ул. Профсоюзная</t>
  </si>
  <si>
    <t>ул. Добринская</t>
  </si>
  <si>
    <t>ул. Юбилейная</t>
  </si>
  <si>
    <t>ул. Совхозная</t>
  </si>
  <si>
    <t>ул. Пер. Кирова</t>
  </si>
  <si>
    <t>ул. Некрасова</t>
  </si>
  <si>
    <t>ул. Чехова</t>
  </si>
  <si>
    <t xml:space="preserve">ул. Строительная </t>
  </si>
  <si>
    <t>ул. Весенняя</t>
  </si>
  <si>
    <t>с. Отскочное</t>
  </si>
  <si>
    <t>ул. Васильевская</t>
  </si>
  <si>
    <t>д. Востряковка</t>
  </si>
  <si>
    <t>с. Дурово</t>
  </si>
  <si>
    <t>ул. Воронина</t>
  </si>
  <si>
    <t>ул. Димитрова</t>
  </si>
  <si>
    <t>д. Нижнематренские Выселки</t>
  </si>
  <si>
    <t>д. Натальино</t>
  </si>
  <si>
    <t>ул. Д.А. Цыганова</t>
  </si>
  <si>
    <t>с. Паршиновка</t>
  </si>
  <si>
    <t>ул.Молодежная</t>
  </si>
  <si>
    <t>ул. Рогова</t>
  </si>
  <si>
    <t>ул. Чиркова</t>
  </si>
  <si>
    <t>д. Алексеевка</t>
  </si>
  <si>
    <t>ул. Эртеля</t>
  </si>
  <si>
    <t>с. Мазейка</t>
  </si>
  <si>
    <t>д. Заря</t>
  </si>
  <si>
    <t>д. Александровка 2-я</t>
  </si>
  <si>
    <t>ул. Чибизовка</t>
  </si>
  <si>
    <t>ул. Виноградовка</t>
  </si>
  <si>
    <t>ул. Большая Деревня</t>
  </si>
  <si>
    <t>д. Поддубровка</t>
  </si>
  <si>
    <t>с. Нижняя Матренка</t>
  </si>
  <si>
    <t>ул. Рящинская</t>
  </si>
  <si>
    <t>ул. Лесная</t>
  </si>
  <si>
    <t>д. Курлыковка</t>
  </si>
  <si>
    <t>с. Ольховка</t>
  </si>
  <si>
    <t>ул. Конечная</t>
  </si>
  <si>
    <t>ул. Речная</t>
  </si>
  <si>
    <t>д. Красная Рада</t>
  </si>
  <si>
    <t>с. Новочеркутино</t>
  </si>
  <si>
    <t>ул. Самарская</t>
  </si>
  <si>
    <t>д. Архиповка</t>
  </si>
  <si>
    <t>ул. Сомовская</t>
  </si>
  <si>
    <t>с. Павловка</t>
  </si>
  <si>
    <t>д. Георгиевка</t>
  </si>
  <si>
    <t>ул. Георгиевская</t>
  </si>
  <si>
    <t>ул. Смеловская</t>
  </si>
  <si>
    <t>д. Кочегуровка</t>
  </si>
  <si>
    <t>ул. Кочегуровская</t>
  </si>
  <si>
    <t>д. Евлановка</t>
  </si>
  <si>
    <t>ул. Евлановская</t>
  </si>
  <si>
    <t>д. Кочетовка</t>
  </si>
  <si>
    <t>ул. Кочетовская</t>
  </si>
  <si>
    <t>п.им. Ильича</t>
  </si>
  <si>
    <t>п. Политотдел</t>
  </si>
  <si>
    <t>ул. Интернациональная</t>
  </si>
  <si>
    <t>ул. Северная</t>
  </si>
  <si>
    <t>д. Николаевка</t>
  </si>
  <si>
    <t>пер. Гагарина</t>
  </si>
  <si>
    <t>с. Среднее</t>
  </si>
  <si>
    <t>п. Петровский</t>
  </si>
  <si>
    <t>ул. О.Кошевого</t>
  </si>
  <si>
    <t>ул. Парковая</t>
  </si>
  <si>
    <t>ул. И.П.Ксенза</t>
  </si>
  <si>
    <t>ул. Дрикаловича</t>
  </si>
  <si>
    <t>ул. Заболотная</t>
  </si>
  <si>
    <t>пер. М.Горького</t>
  </si>
  <si>
    <t>пер. Ю.Гагарина</t>
  </si>
  <si>
    <t>пер. 8 Марта</t>
  </si>
  <si>
    <t>с. Новопетровка</t>
  </si>
  <si>
    <t>д. Ржавец</t>
  </si>
  <si>
    <t>д. Покровка</t>
  </si>
  <si>
    <t>ул. Украинская</t>
  </si>
  <si>
    <t>с. Васильевка</t>
  </si>
  <si>
    <t>с. Пушкино</t>
  </si>
  <si>
    <t>ул. 8-ое Марта</t>
  </si>
  <si>
    <t>с. Большая Отрада</t>
  </si>
  <si>
    <t>ул. 70 лет Октября</t>
  </si>
  <si>
    <t>д. Слава</t>
  </si>
  <si>
    <t>д. Веселовка</t>
  </si>
  <si>
    <t>с. Средняя Матренка</t>
  </si>
  <si>
    <t>д. Коновка</t>
  </si>
  <si>
    <t>д. Александровка</t>
  </si>
  <si>
    <t>д. Никольское 2-е</t>
  </si>
  <si>
    <t>д. Асташевка</t>
  </si>
  <si>
    <t>д. Елизаветинка</t>
  </si>
  <si>
    <t>ул. Труда</t>
  </si>
  <si>
    <t>с. Талицкий Чамлык</t>
  </si>
  <si>
    <t>с. Ч-Никольское</t>
  </si>
  <si>
    <t>ул. Береговая</t>
  </si>
  <si>
    <t>ул. Дубровка</t>
  </si>
  <si>
    <t>д. Московка</t>
  </si>
  <si>
    <t>д. Забитюжье</t>
  </si>
  <si>
    <t>д. Малая Плавица</t>
  </si>
  <si>
    <t>ул. Сиреневая</t>
  </si>
  <si>
    <t>д. Русаново</t>
  </si>
  <si>
    <t>ул. Медовая</t>
  </si>
  <si>
    <t>д. Большая Плавица</t>
  </si>
  <si>
    <t>д. Никольское – 2е</t>
  </si>
  <si>
    <t>ул. Фермерская</t>
  </si>
  <si>
    <t>ул. Цветочная</t>
  </si>
  <si>
    <t>д. Андреевка</t>
  </si>
  <si>
    <t>ул. Калинина И.А.</t>
  </si>
  <si>
    <t>ж.д.ст. Хворостянка</t>
  </si>
  <si>
    <t>ул. Коммунальная</t>
  </si>
  <si>
    <t>д. Казельки</t>
  </si>
  <si>
    <t>д. Ольшанка</t>
  </si>
  <si>
    <t>д. Новая Жизнь</t>
  </si>
  <si>
    <t>д. Бредихино-д. Ярлуково-прим.к а/д Белоносовка-Георгиевка-Березнеговатка</t>
  </si>
  <si>
    <t>д. Георгиевка-д. Б.Отруба</t>
  </si>
  <si>
    <t>д. Георгиевка-д. Данковка</t>
  </si>
  <si>
    <t>д. Матвеевка-д. Белоносовка</t>
  </si>
  <si>
    <t>с. Богородицкое – прим. к а/д Пушкино-Богородицкое</t>
  </si>
  <si>
    <t>д. Березовка прим. к а/д В.Матренка - Березнеговатка</t>
  </si>
  <si>
    <t>д. Большие Отрожки – д. Наливкино</t>
  </si>
  <si>
    <t>д. Демшинка – д. Панино-Липецкое</t>
  </si>
  <si>
    <t>д. Александровка 1-я – д. Наливкино</t>
  </si>
  <si>
    <t>д. Федоровка – прим. к а/д Грязи-Добринка</t>
  </si>
  <si>
    <t>д. Сергеевка – прим. к а/д Грязи-Добринка</t>
  </si>
  <si>
    <t>д. Красная Рада – прим. к а/д ст. Хворостянка – д. Ольховка</t>
  </si>
  <si>
    <t>д. Архиповка-прим. к а/д Грязи-Добринка</t>
  </si>
  <si>
    <t>д. Кочегуровка-прим. к а/д Грязи-Добринка</t>
  </si>
  <si>
    <t>д. Кочетовка-прим. к а/д Грязи-Добринка</t>
  </si>
  <si>
    <t>д. Евлановка-прим. к а/д Грязи-Добринка</t>
  </si>
  <si>
    <t>д. Смеловка – прим. к а/д Грязи-Добринка</t>
  </si>
  <si>
    <t>с. Большая Отрада-д. Заря</t>
  </si>
  <si>
    <t>с. Пушкино-д. Слава</t>
  </si>
  <si>
    <t>д. Б.Отрада-д. Веселовка</t>
  </si>
  <si>
    <t>д. Никонорово-Наливкино прим. к а/д Добринка-Брянский-Сафоново</t>
  </si>
  <si>
    <t>д. Асташовка-прим. к а/д ст. Хворостянка-с. Ср. Матренка</t>
  </si>
  <si>
    <t>д. Александровка-прим. к а/д ст. Хворостянка-с. Ср. Матренка</t>
  </si>
  <si>
    <t>с. Талицкий Чамлык – д. Забитюжье</t>
  </si>
  <si>
    <t>д. Московка – прим. к а/д Добринка-с. Т.Чамлык</t>
  </si>
  <si>
    <t>д. Аничково – прим. к а/д Тихвинка-Демшинка</t>
  </si>
  <si>
    <t>д. Малая Плавица – прим. к а/д Тихвинка-Демшинка</t>
  </si>
  <si>
    <t>д. Алексеевка-прим. к а/д Тихвинка-Демшинка</t>
  </si>
  <si>
    <t>д. Алексеевка-д. Русаново</t>
  </si>
  <si>
    <t>д. Русаново-прим. к а/д Тихвинка-Демшинка</t>
  </si>
  <si>
    <t>с. Тихвинка-прим. к а/д Тихвинка-Демшинка</t>
  </si>
  <si>
    <t>с. Тихвинка – д. Петровка</t>
  </si>
  <si>
    <t>д. Петровка – прим. к а/д Добринка – ст. Хворостянка</t>
  </si>
  <si>
    <t>д. Большая Плавица – прим. к а/д Добринка-ст. Хворостянка</t>
  </si>
  <si>
    <t>д. Покровка-ст. Плавица</t>
  </si>
  <si>
    <t>д. Андреевка – прим. к а/д Добринка-ст. Хворостянка</t>
  </si>
  <si>
    <t>с. Боровское – прим. к а/д Добринка – ст. Хворостянка</t>
  </si>
  <si>
    <t>с. Боровское – д. Заря</t>
  </si>
  <si>
    <t>д. Ольшанка-с. Никольское прим. к а/д ст. Хворостянка-д. Ольховка</t>
  </si>
  <si>
    <t>ул. Дальняя</t>
  </si>
  <si>
    <t>Сводный перечень автомобильных дорог общего пользования местного значения Добринского муниципального района Липецкой области</t>
  </si>
  <si>
    <t xml:space="preserve">Объездная дорога в п. Добринка </t>
  </si>
  <si>
    <t>ул. Центральная- ул. Зеленая</t>
  </si>
  <si>
    <t>42 212 821 ОП МР 443</t>
  </si>
  <si>
    <t>42 212 821 ОП МР 444</t>
  </si>
  <si>
    <t>42 212 821 ОП МР 445</t>
  </si>
  <si>
    <t xml:space="preserve">Приложение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Добринского муниципального района                                                                                                                                                   №   30      от   17.01.2025 г.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</si>
</sst>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/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2" fontId="3" fillId="0" borderId="6" xfId="0" applyNumberFormat="1" applyFont="1" applyBorder="1" applyAlignment="1">
      <alignment vertical="top" wrapText="1"/>
    </xf>
    <xf numFmtId="164" fontId="3" fillId="0" borderId="6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9"/>
  <sheetViews>
    <sheetView tabSelected="1" workbookViewId="0">
      <selection sqref="A1:G2"/>
    </sheetView>
  </sheetViews>
  <sheetFormatPr defaultRowHeight="14.4" x14ac:dyDescent="0.3"/>
  <cols>
    <col min="1" max="1" width="6.6640625" customWidth="1"/>
    <col min="2" max="2" width="22.21875" style="41" customWidth="1"/>
    <col min="3" max="3" width="21.88671875" customWidth="1"/>
    <col min="4" max="4" width="11.5546875" customWidth="1"/>
    <col min="5" max="5" width="12" customWidth="1"/>
    <col min="7" max="7" width="9.44140625" customWidth="1"/>
  </cols>
  <sheetData>
    <row r="1" spans="1:7" ht="14.4" customHeight="1" x14ac:dyDescent="0.3">
      <c r="A1" s="56" t="s">
        <v>773</v>
      </c>
      <c r="B1" s="56"/>
      <c r="C1" s="56"/>
      <c r="D1" s="56"/>
      <c r="E1" s="56"/>
      <c r="F1" s="56"/>
      <c r="G1" s="56"/>
    </row>
    <row r="2" spans="1:7" ht="51" customHeight="1" x14ac:dyDescent="0.3">
      <c r="A2" s="56"/>
      <c r="B2" s="56"/>
      <c r="C2" s="56"/>
      <c r="D2" s="56"/>
      <c r="E2" s="56"/>
      <c r="F2" s="56"/>
      <c r="G2" s="56"/>
    </row>
    <row r="3" spans="1:7" ht="51" customHeight="1" x14ac:dyDescent="0.3">
      <c r="A3" s="57" t="s">
        <v>767</v>
      </c>
      <c r="B3" s="58"/>
      <c r="C3" s="58"/>
      <c r="D3" s="58"/>
      <c r="E3" s="58"/>
      <c r="F3" s="58"/>
      <c r="G3" s="58"/>
    </row>
    <row r="4" spans="1:7" x14ac:dyDescent="0.3">
      <c r="A4" s="59" t="s">
        <v>0</v>
      </c>
      <c r="B4" s="61" t="s">
        <v>1</v>
      </c>
      <c r="C4" s="59" t="s">
        <v>2</v>
      </c>
      <c r="D4" s="59" t="s">
        <v>3</v>
      </c>
      <c r="E4" s="63" t="s">
        <v>4</v>
      </c>
      <c r="F4" s="64"/>
      <c r="G4" s="65"/>
    </row>
    <row r="5" spans="1:7" ht="36" customHeight="1" x14ac:dyDescent="0.3">
      <c r="A5" s="60"/>
      <c r="B5" s="62"/>
      <c r="C5" s="60"/>
      <c r="D5" s="60"/>
      <c r="E5" s="4" t="s">
        <v>5</v>
      </c>
      <c r="F5" s="4" t="s">
        <v>6</v>
      </c>
      <c r="G5" s="4" t="s">
        <v>7</v>
      </c>
    </row>
    <row r="6" spans="1:7" ht="55.2" customHeight="1" x14ac:dyDescent="0.3">
      <c r="A6" s="5">
        <v>1</v>
      </c>
      <c r="B6" s="29" t="s">
        <v>8</v>
      </c>
      <c r="C6" s="5"/>
      <c r="D6" s="5">
        <f>D8+D9+D10+D11+D12+D13+D14+D15+D16+D17+D19+D21+D22+D23+D24+D26+D28+D30+D31+D33+D34+D35+D37+D39</f>
        <v>30.082000000000001</v>
      </c>
      <c r="E6" s="5">
        <f t="shared" ref="E6" si="0">E8+E9+E10+E11+E12+E13+E14+E15+E16+E17+E19+E21+E22+E23+E24+E26+E28+E30+E31+E33+E34+E35+E37+E39</f>
        <v>2.7989999999999999</v>
      </c>
      <c r="F6" s="5">
        <v>15.455</v>
      </c>
      <c r="G6" s="5">
        <v>11.827999999999999</v>
      </c>
    </row>
    <row r="7" spans="1:7" x14ac:dyDescent="0.3">
      <c r="A7" s="6">
        <v>1</v>
      </c>
      <c r="B7" s="30"/>
      <c r="C7" s="11" t="s">
        <v>9</v>
      </c>
      <c r="D7" s="6"/>
      <c r="E7" s="6"/>
      <c r="F7" s="6"/>
      <c r="G7" s="6"/>
    </row>
    <row r="8" spans="1:7" x14ac:dyDescent="0.3">
      <c r="A8" s="7"/>
      <c r="B8" s="31" t="s">
        <v>10</v>
      </c>
      <c r="C8" s="9" t="s">
        <v>42</v>
      </c>
      <c r="D8" s="8">
        <f>E8+F8+G8</f>
        <v>0.96499999999999997</v>
      </c>
      <c r="E8" s="6"/>
      <c r="F8" s="6">
        <v>0.96499999999999997</v>
      </c>
      <c r="G8" s="6"/>
    </row>
    <row r="9" spans="1:7" x14ac:dyDescent="0.3">
      <c r="A9" s="7"/>
      <c r="B9" s="31" t="s">
        <v>11</v>
      </c>
      <c r="C9" s="9" t="s">
        <v>43</v>
      </c>
      <c r="D9" s="8">
        <f t="shared" ref="D9:D17" si="1">E9+F9+G9</f>
        <v>0.98699999999999988</v>
      </c>
      <c r="E9" s="6"/>
      <c r="F9" s="6">
        <v>0.41499999999999998</v>
      </c>
      <c r="G9" s="6">
        <v>0.57199999999999995</v>
      </c>
    </row>
    <row r="10" spans="1:7" x14ac:dyDescent="0.3">
      <c r="A10" s="7"/>
      <c r="B10" s="31" t="s">
        <v>12</v>
      </c>
      <c r="C10" s="9" t="s">
        <v>44</v>
      </c>
      <c r="D10" s="8">
        <f t="shared" si="1"/>
        <v>0.68799999999999994</v>
      </c>
      <c r="E10" s="6">
        <v>0.68799999999999994</v>
      </c>
      <c r="F10" s="6"/>
      <c r="G10" s="6"/>
    </row>
    <row r="11" spans="1:7" x14ac:dyDescent="0.3">
      <c r="A11" s="7"/>
      <c r="B11" s="31" t="s">
        <v>13</v>
      </c>
      <c r="C11" s="9" t="s">
        <v>45</v>
      </c>
      <c r="D11" s="8">
        <f t="shared" si="1"/>
        <v>1.3089999999999999</v>
      </c>
      <c r="E11" s="6">
        <v>0.3</v>
      </c>
      <c r="F11" s="6">
        <v>0.72899999999999998</v>
      </c>
      <c r="G11" s="6">
        <v>0.28000000000000003</v>
      </c>
    </row>
    <row r="12" spans="1:7" x14ac:dyDescent="0.3">
      <c r="A12" s="7"/>
      <c r="B12" s="31" t="s">
        <v>14</v>
      </c>
      <c r="C12" s="9" t="s">
        <v>46</v>
      </c>
      <c r="D12" s="8">
        <f t="shared" si="1"/>
        <v>2.1389999999999998</v>
      </c>
      <c r="E12" s="6"/>
      <c r="F12" s="6"/>
      <c r="G12" s="6">
        <v>2.1389999999999998</v>
      </c>
    </row>
    <row r="13" spans="1:7" x14ac:dyDescent="0.3">
      <c r="A13" s="7"/>
      <c r="B13" s="31" t="s">
        <v>15</v>
      </c>
      <c r="C13" s="9" t="s">
        <v>47</v>
      </c>
      <c r="D13" s="8">
        <f t="shared" si="1"/>
        <v>0.69399999999999995</v>
      </c>
      <c r="E13" s="6"/>
      <c r="F13" s="6"/>
      <c r="G13" s="6">
        <v>0.69399999999999995</v>
      </c>
    </row>
    <row r="14" spans="1:7" x14ac:dyDescent="0.3">
      <c r="A14" s="7"/>
      <c r="B14" s="31" t="s">
        <v>16</v>
      </c>
      <c r="C14" s="9" t="s">
        <v>48</v>
      </c>
      <c r="D14" s="8">
        <f>E14+F14+G14</f>
        <v>0.97199999999999998</v>
      </c>
      <c r="E14" s="6"/>
      <c r="F14" s="6">
        <v>0.97199999999999998</v>
      </c>
      <c r="G14" s="6"/>
    </row>
    <row r="15" spans="1:7" x14ac:dyDescent="0.3">
      <c r="A15" s="7"/>
      <c r="B15" s="31" t="s">
        <v>17</v>
      </c>
      <c r="C15" s="9" t="s">
        <v>49</v>
      </c>
      <c r="D15" s="8">
        <f t="shared" si="1"/>
        <v>1.38</v>
      </c>
      <c r="E15" s="6"/>
      <c r="F15" s="6">
        <v>1.38</v>
      </c>
      <c r="G15" s="6"/>
    </row>
    <row r="16" spans="1:7" x14ac:dyDescent="0.3">
      <c r="A16" s="7"/>
      <c r="B16" s="31" t="s">
        <v>18</v>
      </c>
      <c r="C16" s="9" t="s">
        <v>50</v>
      </c>
      <c r="D16" s="8">
        <f t="shared" si="1"/>
        <v>1.3069999999999999</v>
      </c>
      <c r="E16" s="6"/>
      <c r="F16" s="6">
        <v>1.3069999999999999</v>
      </c>
      <c r="G16" s="6"/>
    </row>
    <row r="17" spans="1:7" x14ac:dyDescent="0.3">
      <c r="A17" s="7"/>
      <c r="B17" s="31" t="s">
        <v>19</v>
      </c>
      <c r="C17" s="9" t="s">
        <v>51</v>
      </c>
      <c r="D17" s="8">
        <f t="shared" si="1"/>
        <v>0.8</v>
      </c>
      <c r="E17" s="6"/>
      <c r="F17" s="6">
        <v>0.8</v>
      </c>
      <c r="G17" s="6"/>
    </row>
    <row r="18" spans="1:7" x14ac:dyDescent="0.3">
      <c r="A18" s="6">
        <v>2</v>
      </c>
      <c r="B18" s="32"/>
      <c r="C18" s="12" t="s">
        <v>20</v>
      </c>
      <c r="D18" s="6"/>
      <c r="E18" s="6"/>
      <c r="F18" s="6"/>
      <c r="G18" s="6"/>
    </row>
    <row r="19" spans="1:7" x14ac:dyDescent="0.3">
      <c r="A19" s="7"/>
      <c r="B19" s="33" t="s">
        <v>22</v>
      </c>
      <c r="C19" s="10" t="s">
        <v>52</v>
      </c>
      <c r="D19" s="6">
        <f>E19+F19+G19</f>
        <v>2.77</v>
      </c>
      <c r="E19" s="6"/>
      <c r="F19" s="6">
        <v>1.7</v>
      </c>
      <c r="G19" s="6">
        <v>1.07</v>
      </c>
    </row>
    <row r="20" spans="1:7" x14ac:dyDescent="0.3">
      <c r="A20" s="6">
        <v>3</v>
      </c>
      <c r="B20" s="32"/>
      <c r="C20" s="11" t="s">
        <v>21</v>
      </c>
      <c r="D20" s="6"/>
      <c r="E20" s="6"/>
      <c r="F20" s="6"/>
      <c r="G20" s="6"/>
    </row>
    <row r="21" spans="1:7" x14ac:dyDescent="0.3">
      <c r="A21" s="7"/>
      <c r="B21" s="31" t="s">
        <v>23</v>
      </c>
      <c r="C21" s="9" t="s">
        <v>53</v>
      </c>
      <c r="D21" s="8">
        <f>F21+G21</f>
        <v>1.1000000000000001</v>
      </c>
      <c r="E21" s="6"/>
      <c r="F21" s="6">
        <v>0.9</v>
      </c>
      <c r="G21" s="6">
        <v>0.2</v>
      </c>
    </row>
    <row r="22" spans="1:7" x14ac:dyDescent="0.3">
      <c r="A22" s="7"/>
      <c r="B22" s="31" t="s">
        <v>24</v>
      </c>
      <c r="C22" s="9" t="s">
        <v>54</v>
      </c>
      <c r="D22" s="8">
        <f t="shared" ref="D22:D24" si="2">F22+G22</f>
        <v>0.93599999999999994</v>
      </c>
      <c r="E22" s="6"/>
      <c r="F22" s="6">
        <v>0.6</v>
      </c>
      <c r="G22" s="6">
        <v>0.33600000000000002</v>
      </c>
    </row>
    <row r="23" spans="1:7" x14ac:dyDescent="0.3">
      <c r="A23" s="7"/>
      <c r="B23" s="31" t="s">
        <v>25</v>
      </c>
      <c r="C23" s="9" t="s">
        <v>55</v>
      </c>
      <c r="D23" s="8">
        <f t="shared" si="2"/>
        <v>1.3</v>
      </c>
      <c r="E23" s="6"/>
      <c r="F23" s="6">
        <v>0.8</v>
      </c>
      <c r="G23" s="6">
        <v>0.5</v>
      </c>
    </row>
    <row r="24" spans="1:7" x14ac:dyDescent="0.3">
      <c r="A24" s="7"/>
      <c r="B24" s="31" t="s">
        <v>26</v>
      </c>
      <c r="C24" s="9" t="s">
        <v>56</v>
      </c>
      <c r="D24" s="8">
        <f t="shared" si="2"/>
        <v>0.8</v>
      </c>
      <c r="E24" s="6"/>
      <c r="F24" s="6">
        <v>0.8</v>
      </c>
      <c r="G24" s="6"/>
    </row>
    <row r="25" spans="1:7" x14ac:dyDescent="0.3">
      <c r="A25" s="6">
        <v>4</v>
      </c>
      <c r="B25" s="34"/>
      <c r="C25" s="13" t="s">
        <v>27</v>
      </c>
      <c r="D25" s="6"/>
      <c r="E25" s="6"/>
      <c r="F25" s="6"/>
      <c r="G25" s="6"/>
    </row>
    <row r="26" spans="1:7" x14ac:dyDescent="0.3">
      <c r="A26" s="6"/>
      <c r="B26" s="35" t="s">
        <v>28</v>
      </c>
      <c r="C26" s="9" t="s">
        <v>57</v>
      </c>
      <c r="D26" s="8">
        <f>E26+F26+G26</f>
        <v>0.98899999999999999</v>
      </c>
      <c r="E26" s="6"/>
      <c r="F26" s="6">
        <v>0.98899999999999999</v>
      </c>
      <c r="G26" s="6"/>
    </row>
    <row r="27" spans="1:7" x14ac:dyDescent="0.3">
      <c r="A27" s="6">
        <v>5</v>
      </c>
      <c r="B27" s="36"/>
      <c r="C27" s="12" t="s">
        <v>29</v>
      </c>
      <c r="D27" s="6"/>
      <c r="E27" s="6"/>
      <c r="F27" s="6"/>
      <c r="G27" s="6"/>
    </row>
    <row r="28" spans="1:7" x14ac:dyDescent="0.3">
      <c r="A28" s="6"/>
      <c r="B28" s="36" t="s">
        <v>30</v>
      </c>
      <c r="C28" s="6" t="s">
        <v>58</v>
      </c>
      <c r="D28" s="6">
        <f>E28+F28+G28</f>
        <v>0.8</v>
      </c>
      <c r="E28" s="6"/>
      <c r="F28" s="6">
        <v>0.8</v>
      </c>
      <c r="G28" s="6"/>
    </row>
    <row r="29" spans="1:7" x14ac:dyDescent="0.3">
      <c r="A29" s="6">
        <v>6</v>
      </c>
      <c r="B29" s="30"/>
      <c r="C29" s="11" t="s">
        <v>31</v>
      </c>
      <c r="D29" s="6"/>
      <c r="E29" s="6"/>
      <c r="F29" s="6"/>
      <c r="G29" s="6"/>
    </row>
    <row r="30" spans="1:7" x14ac:dyDescent="0.3">
      <c r="A30" s="7"/>
      <c r="B30" s="31" t="s">
        <v>32</v>
      </c>
      <c r="C30" s="9" t="s">
        <v>59</v>
      </c>
      <c r="D30" s="8">
        <f>E30+F30+G30</f>
        <v>0.96699999999999997</v>
      </c>
      <c r="E30" s="6"/>
      <c r="F30" s="6">
        <v>0.96699999999999997</v>
      </c>
      <c r="G30" s="6"/>
    </row>
    <row r="31" spans="1:7" x14ac:dyDescent="0.3">
      <c r="A31" s="7"/>
      <c r="B31" s="31" t="s">
        <v>33</v>
      </c>
      <c r="C31" s="9" t="s">
        <v>45</v>
      </c>
      <c r="D31" s="8">
        <f>E31+F31+G31</f>
        <v>1.8109999999999999</v>
      </c>
      <c r="E31" s="6">
        <v>1.8109999999999999</v>
      </c>
      <c r="F31" s="6"/>
      <c r="G31" s="6"/>
    </row>
    <row r="32" spans="1:7" x14ac:dyDescent="0.3">
      <c r="A32" s="6">
        <v>7</v>
      </c>
      <c r="B32" s="32"/>
      <c r="C32" s="13" t="s">
        <v>34</v>
      </c>
      <c r="D32" s="6"/>
      <c r="E32" s="6"/>
      <c r="F32" s="6"/>
      <c r="G32" s="6"/>
    </row>
    <row r="33" spans="1:7" x14ac:dyDescent="0.3">
      <c r="A33" s="7"/>
      <c r="B33" s="31" t="s">
        <v>35</v>
      </c>
      <c r="C33" s="9" t="s">
        <v>48</v>
      </c>
      <c r="D33" s="8">
        <f>E33+F33+G33</f>
        <v>1.06</v>
      </c>
      <c r="E33" s="6"/>
      <c r="F33" s="6"/>
      <c r="G33" s="6">
        <v>1.06</v>
      </c>
    </row>
    <row r="34" spans="1:7" x14ac:dyDescent="0.3">
      <c r="A34" s="7"/>
      <c r="B34" s="31" t="s">
        <v>36</v>
      </c>
      <c r="C34" s="9" t="s">
        <v>60</v>
      </c>
      <c r="D34" s="8">
        <f t="shared" ref="D34:D35" si="3">E34+F34+G34</f>
        <v>1.0209999999999999</v>
      </c>
      <c r="E34" s="6"/>
      <c r="F34" s="6"/>
      <c r="G34" s="6">
        <v>1.0209999999999999</v>
      </c>
    </row>
    <row r="35" spans="1:7" x14ac:dyDescent="0.3">
      <c r="A35" s="7"/>
      <c r="B35" s="31" t="s">
        <v>37</v>
      </c>
      <c r="C35" s="9" t="s">
        <v>47</v>
      </c>
      <c r="D35" s="8">
        <f t="shared" si="3"/>
        <v>1.359</v>
      </c>
      <c r="E35" s="6"/>
      <c r="F35" s="6"/>
      <c r="G35" s="6">
        <v>1.359</v>
      </c>
    </row>
    <row r="36" spans="1:7" x14ac:dyDescent="0.3">
      <c r="A36" s="6">
        <v>8</v>
      </c>
      <c r="B36" s="34"/>
      <c r="C36" s="12" t="s">
        <v>38</v>
      </c>
      <c r="D36" s="6"/>
      <c r="E36" s="6"/>
      <c r="F36" s="6"/>
      <c r="G36" s="6"/>
    </row>
    <row r="37" spans="1:7" x14ac:dyDescent="0.3">
      <c r="A37" s="6"/>
      <c r="B37" s="36" t="s">
        <v>39</v>
      </c>
      <c r="C37" s="6" t="s">
        <v>61</v>
      </c>
      <c r="D37" s="6">
        <f>E37+F37+G37</f>
        <v>2.6379999999999999</v>
      </c>
      <c r="E37" s="6"/>
      <c r="F37" s="6">
        <v>2.6379999999999999</v>
      </c>
      <c r="G37" s="6"/>
    </row>
    <row r="38" spans="1:7" x14ac:dyDescent="0.3">
      <c r="A38" s="6">
        <v>9</v>
      </c>
      <c r="B38" s="36"/>
      <c r="C38" s="14" t="s">
        <v>40</v>
      </c>
      <c r="D38" s="6"/>
      <c r="E38" s="6"/>
      <c r="F38" s="6"/>
      <c r="G38" s="6"/>
    </row>
    <row r="39" spans="1:7" x14ac:dyDescent="0.3">
      <c r="A39" s="6"/>
      <c r="B39" s="36" t="s">
        <v>41</v>
      </c>
      <c r="C39" s="6" t="s">
        <v>62</v>
      </c>
      <c r="D39" s="6">
        <f>E39+F39+G39</f>
        <v>1.29</v>
      </c>
      <c r="E39" s="6"/>
      <c r="F39" s="6"/>
      <c r="G39" s="6">
        <v>1.29</v>
      </c>
    </row>
    <row r="40" spans="1:7" x14ac:dyDescent="0.3">
      <c r="A40" s="6"/>
      <c r="B40" s="36"/>
      <c r="C40" s="6"/>
      <c r="D40" s="6"/>
      <c r="E40" s="6"/>
      <c r="F40" s="6"/>
      <c r="G40" s="6"/>
    </row>
    <row r="41" spans="1:7" ht="55.2" x14ac:dyDescent="0.3">
      <c r="A41" s="4">
        <v>2</v>
      </c>
      <c r="B41" s="28" t="s">
        <v>63</v>
      </c>
      <c r="C41" s="4"/>
      <c r="D41" s="4">
        <f>D43+D44+D46+D47+D48+D49+D50+D52+D54+D55+D56+D58+D59+D60</f>
        <v>24.552999999999997</v>
      </c>
      <c r="E41" s="4">
        <v>20.404</v>
      </c>
      <c r="F41" s="4">
        <v>3.8490000000000002</v>
      </c>
      <c r="G41" s="4">
        <f t="shared" ref="G41" si="4">G43+G44+G46+G47+G48+G49+G50+G52+G54+G55+G56+G58+G59+G60</f>
        <v>0.3</v>
      </c>
    </row>
    <row r="42" spans="1:7" x14ac:dyDescent="0.3">
      <c r="A42" s="3">
        <v>1</v>
      </c>
      <c r="B42" s="37"/>
      <c r="C42" s="16" t="s">
        <v>64</v>
      </c>
      <c r="D42" s="3"/>
      <c r="E42" s="3"/>
      <c r="F42" s="3"/>
      <c r="G42" s="3"/>
    </row>
    <row r="43" spans="1:7" x14ac:dyDescent="0.3">
      <c r="A43" s="2"/>
      <c r="B43" s="33" t="s">
        <v>70</v>
      </c>
      <c r="C43" s="9" t="s">
        <v>72</v>
      </c>
      <c r="D43" s="15">
        <f>E43+F43+G43</f>
        <v>6.266</v>
      </c>
      <c r="E43" s="3">
        <v>5.15</v>
      </c>
      <c r="F43" s="3">
        <v>1.1160000000000001</v>
      </c>
      <c r="G43" s="3"/>
    </row>
    <row r="44" spans="1:7" x14ac:dyDescent="0.3">
      <c r="A44" s="2"/>
      <c r="B44" s="33" t="s">
        <v>71</v>
      </c>
      <c r="C44" s="9" t="s">
        <v>73</v>
      </c>
      <c r="D44" s="15">
        <f>E44+F44+G44</f>
        <v>2</v>
      </c>
      <c r="E44" s="3">
        <v>1.3</v>
      </c>
      <c r="F44" s="3">
        <v>0.7</v>
      </c>
      <c r="G44" s="3"/>
    </row>
    <row r="45" spans="1:7" x14ac:dyDescent="0.3">
      <c r="A45" s="3">
        <v>2</v>
      </c>
      <c r="B45" s="38"/>
      <c r="C45" s="19" t="s">
        <v>65</v>
      </c>
      <c r="D45" s="3"/>
      <c r="E45" s="3"/>
      <c r="F45" s="3"/>
      <c r="G45" s="3"/>
    </row>
    <row r="46" spans="1:7" x14ac:dyDescent="0.3">
      <c r="A46" s="2"/>
      <c r="B46" s="33" t="s">
        <v>74</v>
      </c>
      <c r="C46" s="9" t="s">
        <v>79</v>
      </c>
      <c r="D46" s="15">
        <f>E46+F46+G46</f>
        <v>1.8320000000000001</v>
      </c>
      <c r="E46" s="3">
        <v>1.8320000000000001</v>
      </c>
      <c r="F46" s="3"/>
      <c r="G46" s="3"/>
    </row>
    <row r="47" spans="1:7" x14ac:dyDescent="0.3">
      <c r="A47" s="2"/>
      <c r="B47" s="33" t="s">
        <v>75</v>
      </c>
      <c r="C47" s="9" t="s">
        <v>42</v>
      </c>
      <c r="D47" s="15">
        <f t="shared" ref="D47:D50" si="5">E47+F47+G47</f>
        <v>0.38100000000000001</v>
      </c>
      <c r="E47" s="3">
        <v>0.38100000000000001</v>
      </c>
      <c r="F47" s="3"/>
      <c r="G47" s="3"/>
    </row>
    <row r="48" spans="1:7" x14ac:dyDescent="0.3">
      <c r="A48" s="2"/>
      <c r="B48" s="33" t="s">
        <v>76</v>
      </c>
      <c r="C48" s="9" t="s">
        <v>80</v>
      </c>
      <c r="D48" s="15">
        <f t="shared" si="5"/>
        <v>1.056</v>
      </c>
      <c r="E48" s="3">
        <v>1.056</v>
      </c>
      <c r="F48" s="3"/>
      <c r="G48" s="3"/>
    </row>
    <row r="49" spans="1:7" x14ac:dyDescent="0.3">
      <c r="A49" s="2"/>
      <c r="B49" s="33" t="s">
        <v>77</v>
      </c>
      <c r="C49" s="9" t="s">
        <v>81</v>
      </c>
      <c r="D49" s="15">
        <f t="shared" si="5"/>
        <v>1.1679999999999999</v>
      </c>
      <c r="E49" s="3">
        <v>0.96</v>
      </c>
      <c r="F49" s="3">
        <v>0.20799999999999999</v>
      </c>
      <c r="G49" s="3"/>
    </row>
    <row r="50" spans="1:7" x14ac:dyDescent="0.3">
      <c r="A50" s="2"/>
      <c r="B50" s="33" t="s">
        <v>78</v>
      </c>
      <c r="C50" s="9" t="s">
        <v>82</v>
      </c>
      <c r="D50" s="15">
        <f t="shared" si="5"/>
        <v>0.79099999999999993</v>
      </c>
      <c r="E50" s="3">
        <v>0.49099999999999999</v>
      </c>
      <c r="F50" s="3"/>
      <c r="G50" s="3">
        <v>0.3</v>
      </c>
    </row>
    <row r="51" spans="1:7" x14ac:dyDescent="0.3">
      <c r="A51" s="3">
        <v>3</v>
      </c>
      <c r="B51" s="38"/>
      <c r="C51" s="19" t="s">
        <v>66</v>
      </c>
      <c r="D51" s="3"/>
      <c r="E51" s="3"/>
      <c r="F51" s="3"/>
      <c r="G51" s="3"/>
    </row>
    <row r="52" spans="1:7" x14ac:dyDescent="0.3">
      <c r="A52" s="2"/>
      <c r="B52" s="33" t="s">
        <v>83</v>
      </c>
      <c r="C52" s="9" t="s">
        <v>84</v>
      </c>
      <c r="D52" s="15">
        <f>E52+F52+G52</f>
        <v>1.615</v>
      </c>
      <c r="E52" s="3">
        <v>1.615</v>
      </c>
      <c r="F52" s="3"/>
      <c r="G52" s="3"/>
    </row>
    <row r="53" spans="1:7" x14ac:dyDescent="0.3">
      <c r="A53" s="3">
        <v>4</v>
      </c>
      <c r="B53" s="38"/>
      <c r="C53" s="19" t="s">
        <v>67</v>
      </c>
      <c r="D53" s="3"/>
      <c r="E53" s="3"/>
      <c r="F53" s="3"/>
      <c r="G53" s="3"/>
    </row>
    <row r="54" spans="1:7" x14ac:dyDescent="0.3">
      <c r="A54" s="2"/>
      <c r="B54" s="33" t="s">
        <v>85</v>
      </c>
      <c r="C54" s="9" t="s">
        <v>88</v>
      </c>
      <c r="D54" s="15">
        <f>E54+F54+G54</f>
        <v>1.484</v>
      </c>
      <c r="E54" s="3">
        <v>0.8</v>
      </c>
      <c r="F54" s="3">
        <v>0.68400000000000005</v>
      </c>
      <c r="G54" s="3"/>
    </row>
    <row r="55" spans="1:7" x14ac:dyDescent="0.3">
      <c r="A55" s="2"/>
      <c r="B55" s="33" t="s">
        <v>86</v>
      </c>
      <c r="C55" s="9" t="s">
        <v>89</v>
      </c>
      <c r="D55" s="15">
        <f t="shared" ref="D55:D56" si="6">E55+F55+G55</f>
        <v>0.498</v>
      </c>
      <c r="E55" s="3">
        <v>0.498</v>
      </c>
      <c r="F55" s="3"/>
      <c r="G55" s="3"/>
    </row>
    <row r="56" spans="1:7" x14ac:dyDescent="0.3">
      <c r="A56" s="2"/>
      <c r="B56" s="33" t="s">
        <v>87</v>
      </c>
      <c r="C56" s="9" t="s">
        <v>90</v>
      </c>
      <c r="D56" s="15">
        <f t="shared" si="6"/>
        <v>1.641</v>
      </c>
      <c r="E56" s="3">
        <v>1.5</v>
      </c>
      <c r="F56" s="3">
        <v>0.14099999999999999</v>
      </c>
      <c r="G56" s="3"/>
    </row>
    <row r="57" spans="1:7" x14ac:dyDescent="0.3">
      <c r="A57" s="3">
        <v>5</v>
      </c>
      <c r="B57" s="38"/>
      <c r="C57" s="19" t="s">
        <v>68</v>
      </c>
      <c r="D57" s="3"/>
      <c r="E57" s="3"/>
      <c r="F57" s="3"/>
      <c r="G57" s="3"/>
    </row>
    <row r="58" spans="1:7" x14ac:dyDescent="0.3">
      <c r="A58" s="2"/>
      <c r="B58" s="33" t="s">
        <v>91</v>
      </c>
      <c r="C58" s="9" t="s">
        <v>94</v>
      </c>
      <c r="D58" s="15">
        <f>E58+F58+G58</f>
        <v>3.76</v>
      </c>
      <c r="E58" s="3">
        <v>3.76</v>
      </c>
      <c r="F58" s="3"/>
      <c r="G58" s="3"/>
    </row>
    <row r="59" spans="1:7" x14ac:dyDescent="0.3">
      <c r="A59" s="2"/>
      <c r="B59" s="33" t="s">
        <v>92</v>
      </c>
      <c r="C59" s="9" t="s">
        <v>95</v>
      </c>
      <c r="D59" s="15">
        <f t="shared" ref="D59:D60" si="7">E59+F59+G59</f>
        <v>1.3640000000000001</v>
      </c>
      <c r="E59" s="3">
        <v>1.3640000000000001</v>
      </c>
      <c r="F59" s="3"/>
      <c r="G59" s="3"/>
    </row>
    <row r="60" spans="1:7" x14ac:dyDescent="0.3">
      <c r="A60" s="2"/>
      <c r="B60" s="33" t="s">
        <v>93</v>
      </c>
      <c r="C60" s="9" t="s">
        <v>53</v>
      </c>
      <c r="D60" s="15">
        <f t="shared" si="7"/>
        <v>0.69699999999999995</v>
      </c>
      <c r="E60" s="3">
        <v>0.69699999999999995</v>
      </c>
      <c r="F60" s="3"/>
      <c r="G60" s="3"/>
    </row>
    <row r="61" spans="1:7" x14ac:dyDescent="0.3">
      <c r="A61" s="3"/>
      <c r="B61" s="39"/>
      <c r="C61" s="17"/>
      <c r="D61" s="3"/>
      <c r="E61" s="3"/>
      <c r="F61" s="3"/>
      <c r="G61" s="3"/>
    </row>
    <row r="62" spans="1:7" ht="55.2" x14ac:dyDescent="0.3">
      <c r="A62" s="4">
        <v>3</v>
      </c>
      <c r="B62" s="28" t="s">
        <v>69</v>
      </c>
      <c r="C62" s="4"/>
      <c r="D62" s="53">
        <f>D64+D65+D66+D67+D68+D69+D70+D71+D72+D73+D74+D75+D77+D78+D79+D81+D82+D83+D84+D85+D86+D87+D88+D89+D90+D92+D94</f>
        <v>30.757999999999999</v>
      </c>
      <c r="E62" s="53">
        <f t="shared" ref="E62:G62" si="8">E64+E65+E66+E67+E68+E69+E70+E71+E72+E73+E74+E75+E77+E78+E79+E81+E82+E83+E84+E85+E86+E87+E88+E89+E90+E92+E94</f>
        <v>14.475000000000001</v>
      </c>
      <c r="F62" s="53">
        <f t="shared" si="8"/>
        <v>13.098000000000001</v>
      </c>
      <c r="G62" s="53">
        <f t="shared" si="8"/>
        <v>3.1850000000000001</v>
      </c>
    </row>
    <row r="63" spans="1:7" x14ac:dyDescent="0.3">
      <c r="A63" s="3">
        <v>1</v>
      </c>
      <c r="B63" s="37"/>
      <c r="C63" s="16" t="s">
        <v>96</v>
      </c>
      <c r="D63" s="3"/>
      <c r="E63" s="3"/>
      <c r="F63" s="3"/>
      <c r="G63" s="3"/>
    </row>
    <row r="64" spans="1:7" x14ac:dyDescent="0.3">
      <c r="A64" s="2"/>
      <c r="B64" s="33" t="s">
        <v>97</v>
      </c>
      <c r="C64" s="9" t="s">
        <v>60</v>
      </c>
      <c r="D64" s="15">
        <f>E64+F64+G64</f>
        <v>1.173</v>
      </c>
      <c r="E64" s="3"/>
      <c r="F64" s="3">
        <v>1.173</v>
      </c>
      <c r="G64" s="3"/>
    </row>
    <row r="65" spans="1:7" x14ac:dyDescent="0.3">
      <c r="A65" s="2"/>
      <c r="B65" s="33" t="s">
        <v>98</v>
      </c>
      <c r="C65" s="9" t="s">
        <v>48</v>
      </c>
      <c r="D65" s="15">
        <f t="shared" ref="D65:D74" si="9">E65+F65+G65</f>
        <v>1.8560000000000001</v>
      </c>
      <c r="E65" s="3"/>
      <c r="F65" s="3">
        <v>0.8</v>
      </c>
      <c r="G65" s="3">
        <v>1.056</v>
      </c>
    </row>
    <row r="66" spans="1:7" x14ac:dyDescent="0.3">
      <c r="A66" s="2"/>
      <c r="B66" s="33" t="s">
        <v>99</v>
      </c>
      <c r="C66" s="9" t="s">
        <v>109</v>
      </c>
      <c r="D66" s="15">
        <f t="shared" si="9"/>
        <v>1.508</v>
      </c>
      <c r="E66" s="3">
        <v>1.508</v>
      </c>
      <c r="F66" s="3"/>
      <c r="G66" s="3"/>
    </row>
    <row r="67" spans="1:7" x14ac:dyDescent="0.3">
      <c r="A67" s="2"/>
      <c r="B67" s="33" t="s">
        <v>100</v>
      </c>
      <c r="C67" s="9" t="s">
        <v>110</v>
      </c>
      <c r="D67" s="15">
        <f t="shared" si="9"/>
        <v>1</v>
      </c>
      <c r="E67" s="3">
        <v>1</v>
      </c>
      <c r="F67" s="3"/>
      <c r="G67" s="3"/>
    </row>
    <row r="68" spans="1:7" x14ac:dyDescent="0.3">
      <c r="A68" s="2"/>
      <c r="B68" s="33" t="s">
        <v>101</v>
      </c>
      <c r="C68" s="50" t="s">
        <v>111</v>
      </c>
      <c r="D68" s="51">
        <f t="shared" si="9"/>
        <v>1.052</v>
      </c>
      <c r="E68" s="52">
        <v>0.747</v>
      </c>
      <c r="F68" s="52"/>
      <c r="G68" s="52">
        <v>0.30499999999999999</v>
      </c>
    </row>
    <row r="69" spans="1:7" x14ac:dyDescent="0.3">
      <c r="A69" s="2"/>
      <c r="B69" s="33" t="s">
        <v>102</v>
      </c>
      <c r="C69" s="9" t="s">
        <v>50</v>
      </c>
      <c r="D69" s="15">
        <f t="shared" si="9"/>
        <v>2.1379999999999999</v>
      </c>
      <c r="E69" s="3"/>
      <c r="F69" s="3">
        <v>2.1379999999999999</v>
      </c>
      <c r="G69" s="3"/>
    </row>
    <row r="70" spans="1:7" x14ac:dyDescent="0.3">
      <c r="A70" s="2"/>
      <c r="B70" s="33" t="s">
        <v>103</v>
      </c>
      <c r="C70" s="9" t="s">
        <v>59</v>
      </c>
      <c r="D70" s="15">
        <f t="shared" si="9"/>
        <v>1.7080000000000002</v>
      </c>
      <c r="E70" s="3">
        <v>1.06</v>
      </c>
      <c r="F70" s="3">
        <v>0.64800000000000002</v>
      </c>
      <c r="G70" s="3"/>
    </row>
    <row r="71" spans="1:7" x14ac:dyDescent="0.3">
      <c r="A71" s="2"/>
      <c r="B71" s="33" t="s">
        <v>104</v>
      </c>
      <c r="C71" s="9" t="s">
        <v>73</v>
      </c>
      <c r="D71" s="15">
        <f t="shared" si="9"/>
        <v>0.67100000000000004</v>
      </c>
      <c r="E71" s="3">
        <v>0.67100000000000004</v>
      </c>
      <c r="F71" s="3"/>
      <c r="G71" s="3"/>
    </row>
    <row r="72" spans="1:7" x14ac:dyDescent="0.3">
      <c r="A72" s="2"/>
      <c r="B72" s="33" t="s">
        <v>105</v>
      </c>
      <c r="C72" s="9" t="s">
        <v>112</v>
      </c>
      <c r="D72" s="15">
        <f t="shared" si="9"/>
        <v>1.8129999999999999</v>
      </c>
      <c r="E72" s="3">
        <v>0.81</v>
      </c>
      <c r="F72" s="3">
        <v>1.0029999999999999</v>
      </c>
      <c r="G72" s="3"/>
    </row>
    <row r="73" spans="1:7" x14ac:dyDescent="0.3">
      <c r="A73" s="2"/>
      <c r="B73" s="33" t="s">
        <v>106</v>
      </c>
      <c r="C73" s="9" t="s">
        <v>45</v>
      </c>
      <c r="D73" s="15">
        <f t="shared" si="9"/>
        <v>2.246</v>
      </c>
      <c r="E73" s="3">
        <v>2.246</v>
      </c>
      <c r="F73" s="3"/>
      <c r="G73" s="3"/>
    </row>
    <row r="74" spans="1:7" x14ac:dyDescent="0.3">
      <c r="A74" s="2"/>
      <c r="B74" s="33" t="s">
        <v>107</v>
      </c>
      <c r="C74" s="9" t="s">
        <v>44</v>
      </c>
      <c r="D74" s="15">
        <f t="shared" si="9"/>
        <v>1.3049999999999999</v>
      </c>
      <c r="E74" s="3"/>
      <c r="F74" s="3">
        <v>1.3049999999999999</v>
      </c>
      <c r="G74" s="3"/>
    </row>
    <row r="75" spans="1:7" x14ac:dyDescent="0.3">
      <c r="A75" s="2"/>
      <c r="B75" s="33" t="s">
        <v>108</v>
      </c>
      <c r="C75" s="9" t="s">
        <v>113</v>
      </c>
      <c r="D75" s="15">
        <v>0.9</v>
      </c>
      <c r="E75" s="3">
        <v>0.9</v>
      </c>
      <c r="F75" s="3"/>
      <c r="G75" s="3"/>
    </row>
    <row r="76" spans="1:7" x14ac:dyDescent="0.3">
      <c r="A76" s="3">
        <v>2</v>
      </c>
      <c r="B76" s="38"/>
      <c r="C76" s="19" t="s">
        <v>114</v>
      </c>
      <c r="D76" s="3"/>
      <c r="E76" s="3"/>
      <c r="F76" s="3"/>
      <c r="G76" s="3"/>
    </row>
    <row r="77" spans="1:7" x14ac:dyDescent="0.3">
      <c r="A77" s="2"/>
      <c r="B77" s="33" t="s">
        <v>115</v>
      </c>
      <c r="C77" s="9" t="s">
        <v>44</v>
      </c>
      <c r="D77" s="15">
        <f>E77+F77+G77</f>
        <v>0.54200000000000004</v>
      </c>
      <c r="E77" s="3">
        <v>0.34200000000000003</v>
      </c>
      <c r="F77" s="3"/>
      <c r="G77" s="3">
        <v>0.2</v>
      </c>
    </row>
    <row r="78" spans="1:7" x14ac:dyDescent="0.3">
      <c r="A78" s="2"/>
      <c r="B78" s="33" t="s">
        <v>116</v>
      </c>
      <c r="C78" s="9" t="s">
        <v>45</v>
      </c>
      <c r="D78" s="15">
        <f t="shared" ref="D78:D79" si="10">E78+F78+G78</f>
        <v>0.97899999999999998</v>
      </c>
      <c r="E78" s="3">
        <v>0.5</v>
      </c>
      <c r="F78" s="3">
        <v>0.47899999999999998</v>
      </c>
      <c r="G78" s="3"/>
    </row>
    <row r="79" spans="1:7" x14ac:dyDescent="0.3">
      <c r="A79" s="2"/>
      <c r="B79" s="33" t="s">
        <v>117</v>
      </c>
      <c r="C79" s="9" t="s">
        <v>80</v>
      </c>
      <c r="D79" s="15">
        <f t="shared" si="10"/>
        <v>0.97899999999999998</v>
      </c>
      <c r="E79" s="3"/>
      <c r="F79" s="3">
        <v>0.371</v>
      </c>
      <c r="G79" s="3">
        <v>0.60799999999999998</v>
      </c>
    </row>
    <row r="80" spans="1:7" x14ac:dyDescent="0.3">
      <c r="A80" s="3">
        <v>3</v>
      </c>
      <c r="B80" s="38"/>
      <c r="C80" s="19" t="s">
        <v>118</v>
      </c>
      <c r="D80" s="3"/>
      <c r="E80" s="3"/>
      <c r="F80" s="3"/>
      <c r="G80" s="3"/>
    </row>
    <row r="81" spans="1:7" x14ac:dyDescent="0.3">
      <c r="A81" s="2"/>
      <c r="B81" s="33" t="s">
        <v>119</v>
      </c>
      <c r="C81" s="9" t="s">
        <v>45</v>
      </c>
      <c r="D81" s="15">
        <f>E81+F81+G81</f>
        <v>0.89800000000000002</v>
      </c>
      <c r="E81" s="3">
        <v>0.89800000000000002</v>
      </c>
      <c r="F81" s="3"/>
      <c r="G81" s="3"/>
    </row>
    <row r="82" spans="1:7" x14ac:dyDescent="0.3">
      <c r="A82" s="2"/>
      <c r="B82" s="33" t="s">
        <v>120</v>
      </c>
      <c r="C82" s="9" t="s">
        <v>47</v>
      </c>
      <c r="D82" s="15">
        <f t="shared" ref="D82:D83" si="11">E82+F82+G82</f>
        <v>2.3660000000000001</v>
      </c>
      <c r="E82" s="3">
        <v>0.75</v>
      </c>
      <c r="F82" s="3">
        <v>0.8</v>
      </c>
      <c r="G82" s="3">
        <v>0.81599999999999995</v>
      </c>
    </row>
    <row r="83" spans="1:7" x14ac:dyDescent="0.3">
      <c r="A83" s="2"/>
      <c r="B83" s="33" t="s">
        <v>121</v>
      </c>
      <c r="C83" s="9" t="s">
        <v>44</v>
      </c>
      <c r="D83" s="15">
        <f t="shared" si="11"/>
        <v>0.70499999999999996</v>
      </c>
      <c r="E83" s="3"/>
      <c r="F83" s="3">
        <v>0.70499999999999996</v>
      </c>
      <c r="G83" s="3"/>
    </row>
    <row r="84" spans="1:7" x14ac:dyDescent="0.3">
      <c r="A84" s="3">
        <v>4</v>
      </c>
      <c r="B84" s="38"/>
      <c r="C84" s="19" t="s">
        <v>122</v>
      </c>
      <c r="D84" s="3"/>
      <c r="E84" s="3"/>
      <c r="F84" s="3"/>
      <c r="G84" s="3"/>
    </row>
    <row r="85" spans="1:7" x14ac:dyDescent="0.3">
      <c r="A85" s="2"/>
      <c r="B85" s="33" t="s">
        <v>123</v>
      </c>
      <c r="C85" s="9" t="s">
        <v>124</v>
      </c>
      <c r="D85" s="15">
        <f>E85+F85+G85</f>
        <v>2.0619999999999998</v>
      </c>
      <c r="E85" s="3"/>
      <c r="F85" s="3">
        <v>2.0619999999999998</v>
      </c>
      <c r="G85" s="3"/>
    </row>
    <row r="86" spans="1:7" x14ac:dyDescent="0.3">
      <c r="A86" s="3">
        <v>5</v>
      </c>
      <c r="B86" s="38"/>
      <c r="C86" s="19" t="s">
        <v>125</v>
      </c>
      <c r="D86" s="3"/>
      <c r="E86" s="3"/>
      <c r="F86" s="3"/>
      <c r="G86" s="3"/>
    </row>
    <row r="87" spans="1:7" x14ac:dyDescent="0.3">
      <c r="A87" s="2"/>
      <c r="B87" s="33" t="s">
        <v>126</v>
      </c>
      <c r="C87" s="9" t="s">
        <v>73</v>
      </c>
      <c r="D87" s="15">
        <f>E87+F87+G87</f>
        <v>0.81399999999999995</v>
      </c>
      <c r="E87" s="3"/>
      <c r="F87" s="3">
        <v>0.81399999999999995</v>
      </c>
      <c r="G87" s="3"/>
    </row>
    <row r="88" spans="1:7" x14ac:dyDescent="0.3">
      <c r="A88" s="3">
        <v>6</v>
      </c>
      <c r="B88" s="38"/>
      <c r="C88" s="19" t="s">
        <v>127</v>
      </c>
      <c r="D88" s="3"/>
      <c r="E88" s="3"/>
      <c r="F88" s="3"/>
      <c r="G88" s="3"/>
    </row>
    <row r="89" spans="1:7" x14ac:dyDescent="0.3">
      <c r="A89" s="2"/>
      <c r="B89" s="33" t="s">
        <v>128</v>
      </c>
      <c r="C89" s="9" t="s">
        <v>42</v>
      </c>
      <c r="D89" s="15">
        <f>E89+F89+G89</f>
        <v>0.91</v>
      </c>
      <c r="E89" s="3">
        <v>0.91</v>
      </c>
      <c r="F89" s="3"/>
      <c r="G89" s="3"/>
    </row>
    <row r="90" spans="1:7" x14ac:dyDescent="0.3">
      <c r="A90" s="2"/>
      <c r="B90" s="33" t="s">
        <v>129</v>
      </c>
      <c r="C90" s="9" t="s">
        <v>56</v>
      </c>
      <c r="D90" s="15">
        <f>E90+F90+G90</f>
        <v>0.75600000000000001</v>
      </c>
      <c r="E90" s="3">
        <v>0.75600000000000001</v>
      </c>
      <c r="F90" s="3"/>
      <c r="G90" s="3"/>
    </row>
    <row r="91" spans="1:7" x14ac:dyDescent="0.3">
      <c r="A91" s="3">
        <v>7</v>
      </c>
      <c r="B91" s="38"/>
      <c r="C91" s="19" t="s">
        <v>130</v>
      </c>
      <c r="D91" s="3"/>
      <c r="E91" s="3"/>
      <c r="F91" s="3"/>
      <c r="G91" s="3"/>
    </row>
    <row r="92" spans="1:7" x14ac:dyDescent="0.3">
      <c r="A92" s="2"/>
      <c r="B92" s="40" t="s">
        <v>131</v>
      </c>
      <c r="C92" s="20" t="s">
        <v>132</v>
      </c>
      <c r="D92" s="15">
        <f>E92+F92+G92</f>
        <v>2</v>
      </c>
      <c r="E92" s="3">
        <v>1</v>
      </c>
      <c r="F92" s="3">
        <v>0.8</v>
      </c>
      <c r="G92" s="3">
        <v>0.2</v>
      </c>
    </row>
    <row r="93" spans="1:7" x14ac:dyDescent="0.3">
      <c r="A93" s="2">
        <v>8</v>
      </c>
      <c r="B93" s="33"/>
      <c r="C93" s="21" t="s">
        <v>134</v>
      </c>
      <c r="D93" s="15"/>
      <c r="E93" s="3"/>
      <c r="F93" s="3"/>
      <c r="G93" s="3"/>
    </row>
    <row r="94" spans="1:7" x14ac:dyDescent="0.3">
      <c r="A94" s="2"/>
      <c r="B94" s="33" t="s">
        <v>133</v>
      </c>
      <c r="C94" s="9" t="s">
        <v>50</v>
      </c>
      <c r="D94" s="15">
        <f>E94+F94+G94</f>
        <v>0.377</v>
      </c>
      <c r="E94" s="3">
        <v>0.377</v>
      </c>
      <c r="F94" s="3"/>
      <c r="G94" s="3"/>
    </row>
    <row r="95" spans="1:7" x14ac:dyDescent="0.3">
      <c r="A95" s="1"/>
      <c r="B95" s="38"/>
      <c r="C95" s="18"/>
      <c r="D95" s="3"/>
      <c r="E95" s="3"/>
      <c r="F95" s="3"/>
      <c r="G95" s="3"/>
    </row>
    <row r="96" spans="1:7" ht="55.2" x14ac:dyDescent="0.3">
      <c r="A96" s="22">
        <v>4</v>
      </c>
      <c r="B96" s="27" t="s">
        <v>135</v>
      </c>
      <c r="C96" s="21"/>
      <c r="D96" s="45">
        <f>D98+D99+D100+D101+D103+D105+D107+D109</f>
        <v>11.29</v>
      </c>
      <c r="E96" s="45">
        <f t="shared" ref="E96:G96" si="12">E98+E99+E100+E101+E103+E105+E107+E109</f>
        <v>5.2370000000000001</v>
      </c>
      <c r="F96" s="45">
        <f t="shared" si="12"/>
        <v>4.0570000000000004</v>
      </c>
      <c r="G96" s="45">
        <f t="shared" si="12"/>
        <v>1.996</v>
      </c>
    </row>
    <row r="97" spans="1:7" x14ac:dyDescent="0.3">
      <c r="A97" s="23">
        <v>1</v>
      </c>
      <c r="B97" s="33"/>
      <c r="C97" s="21" t="s">
        <v>144</v>
      </c>
      <c r="D97" s="15"/>
      <c r="E97" s="3"/>
      <c r="F97" s="3"/>
      <c r="G97" s="3"/>
    </row>
    <row r="98" spans="1:7" x14ac:dyDescent="0.3">
      <c r="A98" s="23"/>
      <c r="B98" s="33" t="s">
        <v>136</v>
      </c>
      <c r="C98" s="9" t="s">
        <v>45</v>
      </c>
      <c r="D98" s="15">
        <f>E98+F98+G98</f>
        <v>1.1739999999999999</v>
      </c>
      <c r="E98" s="3">
        <v>1.1739999999999999</v>
      </c>
      <c r="F98" s="3"/>
      <c r="G98" s="3"/>
    </row>
    <row r="99" spans="1:7" x14ac:dyDescent="0.3">
      <c r="A99" s="23"/>
      <c r="B99" s="33" t="s">
        <v>137</v>
      </c>
      <c r="C99" s="9" t="s">
        <v>54</v>
      </c>
      <c r="D99" s="15">
        <f t="shared" ref="D99:D101" si="13">E99+F99+G99</f>
        <v>0.315</v>
      </c>
      <c r="E99" s="3"/>
      <c r="F99" s="3">
        <v>0.315</v>
      </c>
      <c r="G99" s="3"/>
    </row>
    <row r="100" spans="1:7" x14ac:dyDescent="0.3">
      <c r="A100" s="23"/>
      <c r="B100" s="33" t="s">
        <v>138</v>
      </c>
      <c r="C100" s="9" t="s">
        <v>42</v>
      </c>
      <c r="D100" s="15">
        <f t="shared" si="13"/>
        <v>0.44699999999999995</v>
      </c>
      <c r="E100" s="3">
        <v>0.3</v>
      </c>
      <c r="F100" s="3">
        <v>0.14699999999999999</v>
      </c>
      <c r="G100" s="3"/>
    </row>
    <row r="101" spans="1:7" x14ac:dyDescent="0.3">
      <c r="A101" s="23"/>
      <c r="B101" s="33" t="s">
        <v>138</v>
      </c>
      <c r="C101" s="9" t="s">
        <v>53</v>
      </c>
      <c r="D101" s="15">
        <f t="shared" si="13"/>
        <v>0.30499999999999999</v>
      </c>
      <c r="E101" s="3">
        <v>0.30499999999999999</v>
      </c>
      <c r="F101" s="3"/>
      <c r="G101" s="3"/>
    </row>
    <row r="102" spans="1:7" x14ac:dyDescent="0.3">
      <c r="A102" s="23">
        <v>2</v>
      </c>
      <c r="B102" s="33"/>
      <c r="C102" s="21" t="s">
        <v>145</v>
      </c>
      <c r="D102" s="15"/>
      <c r="E102" s="3"/>
      <c r="F102" s="3"/>
      <c r="G102" s="3"/>
    </row>
    <row r="103" spans="1:7" x14ac:dyDescent="0.3">
      <c r="A103" s="23"/>
      <c r="B103" s="33" t="s">
        <v>139</v>
      </c>
      <c r="C103" s="9" t="s">
        <v>56</v>
      </c>
      <c r="D103" s="15">
        <f>E103+F103+G103</f>
        <v>2.7869999999999999</v>
      </c>
      <c r="E103" s="3">
        <v>2.2000000000000002</v>
      </c>
      <c r="F103" s="3">
        <v>0.58699999999999997</v>
      </c>
      <c r="G103" s="3"/>
    </row>
    <row r="104" spans="1:7" x14ac:dyDescent="0.3">
      <c r="A104" s="23">
        <v>3</v>
      </c>
      <c r="B104" s="33"/>
      <c r="C104" s="21" t="s">
        <v>140</v>
      </c>
      <c r="D104" s="15"/>
      <c r="E104" s="3"/>
      <c r="F104" s="3"/>
      <c r="G104" s="3"/>
    </row>
    <row r="105" spans="1:7" x14ac:dyDescent="0.3">
      <c r="A105" s="23"/>
      <c r="B105" s="33" t="s">
        <v>141</v>
      </c>
      <c r="C105" s="9" t="s">
        <v>48</v>
      </c>
      <c r="D105" s="15">
        <f t="shared" ref="D105:D109" si="14">E105+F105+G105</f>
        <v>3.516</v>
      </c>
      <c r="E105" s="3">
        <v>1.258</v>
      </c>
      <c r="F105" s="3">
        <v>2.258</v>
      </c>
      <c r="G105" s="3"/>
    </row>
    <row r="106" spans="1:7" x14ac:dyDescent="0.3">
      <c r="A106" s="23">
        <v>4</v>
      </c>
      <c r="B106" s="33"/>
      <c r="C106" s="21" t="s">
        <v>146</v>
      </c>
      <c r="D106" s="15"/>
      <c r="E106" s="3"/>
      <c r="F106" s="3"/>
      <c r="G106" s="3"/>
    </row>
    <row r="107" spans="1:7" x14ac:dyDescent="0.3">
      <c r="A107" s="23"/>
      <c r="B107" s="33" t="s">
        <v>142</v>
      </c>
      <c r="C107" s="9" t="s">
        <v>47</v>
      </c>
      <c r="D107" s="15">
        <f t="shared" si="14"/>
        <v>1.194</v>
      </c>
      <c r="E107" s="3"/>
      <c r="F107" s="3">
        <v>0.75</v>
      </c>
      <c r="G107" s="3">
        <v>0.44400000000000001</v>
      </c>
    </row>
    <row r="108" spans="1:7" x14ac:dyDescent="0.3">
      <c r="A108" s="23">
        <v>5</v>
      </c>
      <c r="B108" s="33"/>
      <c r="C108" s="21" t="s">
        <v>147</v>
      </c>
      <c r="D108" s="15"/>
      <c r="E108" s="3"/>
      <c r="F108" s="3"/>
      <c r="G108" s="3"/>
    </row>
    <row r="109" spans="1:7" x14ac:dyDescent="0.3">
      <c r="A109" s="23"/>
      <c r="B109" s="33" t="s">
        <v>143</v>
      </c>
      <c r="C109" s="9" t="s">
        <v>80</v>
      </c>
      <c r="D109" s="15">
        <f t="shared" si="14"/>
        <v>1.552</v>
      </c>
      <c r="E109" s="3"/>
      <c r="F109" s="3"/>
      <c r="G109" s="3">
        <v>1.552</v>
      </c>
    </row>
    <row r="110" spans="1:7" x14ac:dyDescent="0.3">
      <c r="A110" s="18"/>
      <c r="B110" s="38"/>
      <c r="C110" s="18"/>
      <c r="D110" s="3"/>
      <c r="E110" s="3"/>
      <c r="F110" s="3"/>
      <c r="G110" s="3"/>
    </row>
    <row r="111" spans="1:7" ht="41.4" x14ac:dyDescent="0.3">
      <c r="A111" s="22">
        <v>5</v>
      </c>
      <c r="B111" s="27" t="s">
        <v>148</v>
      </c>
      <c r="C111" s="21"/>
      <c r="D111" s="54">
        <f>D113+D114+D115+D116+D117+D119+D120+D121+D122+D123+D124+D126+D128+D130+D131+D132+D133+D135+D137+D138+D139</f>
        <v>19.939999999999994</v>
      </c>
      <c r="E111" s="54">
        <f t="shared" ref="E111:G111" si="15">E113+E114+E115+E116+E117+E119+E120+E121+E122+E123+E124+E126+E128+E130+E131+E132+E133+E135+E137+E138+E139</f>
        <v>11.311999999999998</v>
      </c>
      <c r="F111" s="54">
        <f t="shared" si="15"/>
        <v>7.6890000000000001</v>
      </c>
      <c r="G111" s="54">
        <f t="shared" si="15"/>
        <v>0.93899999999999995</v>
      </c>
    </row>
    <row r="112" spans="1:7" x14ac:dyDescent="0.3">
      <c r="A112" s="23">
        <v>1</v>
      </c>
      <c r="B112" s="33"/>
      <c r="C112" s="21" t="s">
        <v>543</v>
      </c>
      <c r="D112" s="15"/>
      <c r="E112" s="3"/>
      <c r="F112" s="3"/>
      <c r="G112" s="3"/>
    </row>
    <row r="113" spans="1:7" x14ac:dyDescent="0.3">
      <c r="A113" s="23"/>
      <c r="B113" s="33" t="s">
        <v>149</v>
      </c>
      <c r="C113" s="9" t="s">
        <v>544</v>
      </c>
      <c r="D113" s="15">
        <f>E113+F113+G113</f>
        <v>1.19</v>
      </c>
      <c r="E113" s="3">
        <v>1.19</v>
      </c>
      <c r="F113" s="3"/>
      <c r="G113" s="3"/>
    </row>
    <row r="114" spans="1:7" x14ac:dyDescent="0.3">
      <c r="A114" s="23"/>
      <c r="B114" s="33" t="s">
        <v>150</v>
      </c>
      <c r="C114" s="9" t="s">
        <v>545</v>
      </c>
      <c r="D114" s="15">
        <f t="shared" ref="D114:D139" si="16">E114+F114+G114</f>
        <v>0.53700000000000003</v>
      </c>
      <c r="E114" s="3">
        <v>0.53700000000000003</v>
      </c>
      <c r="F114" s="3"/>
      <c r="G114" s="3"/>
    </row>
    <row r="115" spans="1:7" x14ac:dyDescent="0.3">
      <c r="A115" s="23"/>
      <c r="B115" s="33" t="s">
        <v>151</v>
      </c>
      <c r="C115" s="9" t="s">
        <v>546</v>
      </c>
      <c r="D115" s="15">
        <f t="shared" si="16"/>
        <v>1.7529999999999999</v>
      </c>
      <c r="E115" s="3">
        <v>1.7529999999999999</v>
      </c>
      <c r="F115" s="3"/>
      <c r="G115" s="3"/>
    </row>
    <row r="116" spans="1:7" x14ac:dyDescent="0.3">
      <c r="A116" s="23"/>
      <c r="B116" s="33" t="s">
        <v>152</v>
      </c>
      <c r="C116" s="9" t="s">
        <v>80</v>
      </c>
      <c r="D116" s="15">
        <f t="shared" si="16"/>
        <v>0.4</v>
      </c>
      <c r="E116" s="3"/>
      <c r="F116" s="3">
        <v>0.4</v>
      </c>
      <c r="G116" s="3"/>
    </row>
    <row r="117" spans="1:7" x14ac:dyDescent="0.3">
      <c r="A117" s="23"/>
      <c r="B117" s="33" t="s">
        <v>153</v>
      </c>
      <c r="C117" s="9" t="s">
        <v>42</v>
      </c>
      <c r="D117" s="15">
        <f t="shared" si="16"/>
        <v>0.61599999999999999</v>
      </c>
      <c r="E117" s="3">
        <v>0.61599999999999999</v>
      </c>
      <c r="F117" s="3"/>
      <c r="G117" s="3"/>
    </row>
    <row r="118" spans="1:7" x14ac:dyDescent="0.3">
      <c r="A118" s="23">
        <v>2</v>
      </c>
      <c r="B118" s="33"/>
      <c r="C118" s="21" t="s">
        <v>154</v>
      </c>
      <c r="D118" s="15"/>
      <c r="E118" s="3"/>
      <c r="F118" s="3"/>
      <c r="G118" s="3"/>
    </row>
    <row r="119" spans="1:7" x14ac:dyDescent="0.3">
      <c r="A119" s="23"/>
      <c r="B119" s="33" t="s">
        <v>155</v>
      </c>
      <c r="C119" s="9" t="s">
        <v>45</v>
      </c>
      <c r="D119" s="15">
        <f t="shared" si="16"/>
        <v>1.9649999999999999</v>
      </c>
      <c r="E119" s="3">
        <v>1.7649999999999999</v>
      </c>
      <c r="F119" s="3">
        <v>0.2</v>
      </c>
      <c r="G119" s="3"/>
    </row>
    <row r="120" spans="1:7" x14ac:dyDescent="0.3">
      <c r="A120" s="23"/>
      <c r="B120" s="33" t="s">
        <v>156</v>
      </c>
      <c r="C120" s="9" t="s">
        <v>80</v>
      </c>
      <c r="D120" s="15">
        <f t="shared" si="16"/>
        <v>0.64100000000000001</v>
      </c>
      <c r="E120" s="3">
        <v>0.64100000000000001</v>
      </c>
      <c r="F120" s="3"/>
      <c r="G120" s="3"/>
    </row>
    <row r="121" spans="1:7" x14ac:dyDescent="0.3">
      <c r="A121" s="23"/>
      <c r="B121" s="33" t="s">
        <v>157</v>
      </c>
      <c r="C121" s="9" t="s">
        <v>53</v>
      </c>
      <c r="D121" s="15">
        <f t="shared" si="16"/>
        <v>1.359</v>
      </c>
      <c r="E121" s="3"/>
      <c r="F121" s="3">
        <v>1.359</v>
      </c>
      <c r="G121" s="3"/>
    </row>
    <row r="122" spans="1:7" x14ac:dyDescent="0.3">
      <c r="A122" s="23"/>
      <c r="B122" s="33" t="s">
        <v>158</v>
      </c>
      <c r="C122" s="9" t="s">
        <v>547</v>
      </c>
      <c r="D122" s="15">
        <f t="shared" si="16"/>
        <v>0.436</v>
      </c>
      <c r="E122" s="3"/>
      <c r="F122" s="3">
        <v>0.436</v>
      </c>
      <c r="G122" s="3"/>
    </row>
    <row r="123" spans="1:7" x14ac:dyDescent="0.3">
      <c r="A123" s="23"/>
      <c r="B123" s="33" t="s">
        <v>159</v>
      </c>
      <c r="C123" s="9" t="s">
        <v>548</v>
      </c>
      <c r="D123" s="15">
        <f t="shared" si="16"/>
        <v>0.74</v>
      </c>
      <c r="E123" s="3">
        <v>0.74</v>
      </c>
      <c r="F123" s="3"/>
      <c r="G123" s="3"/>
    </row>
    <row r="124" spans="1:7" x14ac:dyDescent="0.3">
      <c r="A124" s="23"/>
      <c r="B124" s="33" t="s">
        <v>160</v>
      </c>
      <c r="C124" s="9" t="s">
        <v>50</v>
      </c>
      <c r="D124" s="15">
        <f t="shared" si="16"/>
        <v>0.60599999999999998</v>
      </c>
      <c r="E124" s="3">
        <v>0.60599999999999998</v>
      </c>
      <c r="F124" s="3"/>
      <c r="G124" s="3"/>
    </row>
    <row r="125" spans="1:7" x14ac:dyDescent="0.3">
      <c r="A125" s="23">
        <v>3</v>
      </c>
      <c r="B125" s="33"/>
      <c r="C125" s="21" t="s">
        <v>549</v>
      </c>
      <c r="D125" s="15"/>
      <c r="E125" s="3"/>
      <c r="F125" s="3"/>
      <c r="G125" s="3"/>
    </row>
    <row r="126" spans="1:7" x14ac:dyDescent="0.3">
      <c r="A126" s="23"/>
      <c r="B126" s="33" t="s">
        <v>161</v>
      </c>
      <c r="C126" s="9" t="s">
        <v>48</v>
      </c>
      <c r="D126" s="15">
        <f t="shared" si="16"/>
        <v>1.131</v>
      </c>
      <c r="E126" s="3"/>
      <c r="F126" s="3">
        <v>1.131</v>
      </c>
      <c r="G126" s="3"/>
    </row>
    <row r="127" spans="1:7" x14ac:dyDescent="0.3">
      <c r="A127" s="23">
        <v>4</v>
      </c>
      <c r="B127" s="33"/>
      <c r="C127" s="21" t="s">
        <v>550</v>
      </c>
      <c r="D127" s="15"/>
      <c r="E127" s="3"/>
      <c r="F127" s="3"/>
      <c r="G127" s="3"/>
    </row>
    <row r="128" spans="1:7" x14ac:dyDescent="0.3">
      <c r="A128" s="23"/>
      <c r="B128" s="33" t="s">
        <v>162</v>
      </c>
      <c r="C128" s="9" t="s">
        <v>47</v>
      </c>
      <c r="D128" s="15">
        <f t="shared" si="16"/>
        <v>1.63</v>
      </c>
      <c r="E128" s="3"/>
      <c r="F128" s="3">
        <v>1.63</v>
      </c>
      <c r="G128" s="3"/>
    </row>
    <row r="129" spans="1:7" x14ac:dyDescent="0.3">
      <c r="A129" s="23">
        <v>5</v>
      </c>
      <c r="B129" s="27"/>
      <c r="C129" s="21" t="s">
        <v>163</v>
      </c>
      <c r="D129" s="15"/>
      <c r="E129" s="3"/>
      <c r="F129" s="3"/>
      <c r="G129" s="3"/>
    </row>
    <row r="130" spans="1:7" x14ac:dyDescent="0.3">
      <c r="A130" s="23"/>
      <c r="B130" s="33" t="s">
        <v>164</v>
      </c>
      <c r="C130" s="9" t="s">
        <v>45</v>
      </c>
      <c r="D130" s="15">
        <f t="shared" si="16"/>
        <v>0.57099999999999995</v>
      </c>
      <c r="E130" s="3">
        <v>0.57099999999999995</v>
      </c>
      <c r="F130" s="3"/>
      <c r="G130" s="3"/>
    </row>
    <row r="131" spans="1:7" x14ac:dyDescent="0.3">
      <c r="A131" s="23"/>
      <c r="B131" s="33" t="s">
        <v>165</v>
      </c>
      <c r="C131" s="9" t="s">
        <v>44</v>
      </c>
      <c r="D131" s="15">
        <f t="shared" si="16"/>
        <v>0.98199999999999998</v>
      </c>
      <c r="E131" s="3"/>
      <c r="F131" s="3">
        <v>0.98199999999999998</v>
      </c>
      <c r="G131" s="3"/>
    </row>
    <row r="132" spans="1:7" x14ac:dyDescent="0.3">
      <c r="A132" s="23"/>
      <c r="B132" s="33" t="s">
        <v>166</v>
      </c>
      <c r="C132" s="9" t="s">
        <v>53</v>
      </c>
      <c r="D132" s="15">
        <f t="shared" si="16"/>
        <v>0.56800000000000006</v>
      </c>
      <c r="E132" s="3">
        <v>0.25</v>
      </c>
      <c r="F132" s="3">
        <v>0.318</v>
      </c>
      <c r="G132" s="3"/>
    </row>
    <row r="133" spans="1:7" x14ac:dyDescent="0.3">
      <c r="A133" s="23"/>
      <c r="B133" s="33" t="s">
        <v>167</v>
      </c>
      <c r="C133" s="9" t="s">
        <v>551</v>
      </c>
      <c r="D133" s="44">
        <f t="shared" si="16"/>
        <v>0.12</v>
      </c>
      <c r="E133" s="3"/>
      <c r="F133" s="43">
        <v>0.12</v>
      </c>
      <c r="G133" s="3"/>
    </row>
    <row r="134" spans="1:7" x14ac:dyDescent="0.3">
      <c r="A134" s="23">
        <v>6</v>
      </c>
      <c r="B134" s="33"/>
      <c r="C134" s="21" t="s">
        <v>552</v>
      </c>
      <c r="D134" s="15"/>
      <c r="E134" s="3"/>
      <c r="F134" s="3"/>
      <c r="G134" s="3"/>
    </row>
    <row r="135" spans="1:7" x14ac:dyDescent="0.3">
      <c r="A135" s="23"/>
      <c r="B135" s="33" t="s">
        <v>168</v>
      </c>
      <c r="C135" s="9" t="s">
        <v>80</v>
      </c>
      <c r="D135" s="15">
        <f t="shared" si="16"/>
        <v>0.93899999999999995</v>
      </c>
      <c r="E135" s="3"/>
      <c r="F135" s="3"/>
      <c r="G135" s="3">
        <v>0.93899999999999995</v>
      </c>
    </row>
    <row r="136" spans="1:7" x14ac:dyDescent="0.3">
      <c r="A136" s="23">
        <v>7</v>
      </c>
      <c r="B136" s="33"/>
      <c r="C136" s="21" t="s">
        <v>553</v>
      </c>
      <c r="D136" s="15"/>
      <c r="E136" s="3"/>
      <c r="F136" s="3"/>
      <c r="G136" s="3"/>
    </row>
    <row r="137" spans="1:7" x14ac:dyDescent="0.3">
      <c r="A137" s="23"/>
      <c r="B137" s="33" t="s">
        <v>169</v>
      </c>
      <c r="C137" s="50" t="s">
        <v>544</v>
      </c>
      <c r="D137" s="51">
        <f t="shared" si="16"/>
        <v>1.5960000000000001</v>
      </c>
      <c r="E137" s="52">
        <v>1.0900000000000001</v>
      </c>
      <c r="F137" s="52">
        <v>0.50600000000000001</v>
      </c>
      <c r="G137" s="3"/>
    </row>
    <row r="138" spans="1:7" x14ac:dyDescent="0.3">
      <c r="A138" s="23"/>
      <c r="B138" s="33" t="s">
        <v>170</v>
      </c>
      <c r="C138" s="9" t="s">
        <v>554</v>
      </c>
      <c r="D138" s="15">
        <f t="shared" si="16"/>
        <v>1.3069999999999999</v>
      </c>
      <c r="E138" s="3">
        <v>0.7</v>
      </c>
      <c r="F138" s="3">
        <v>0.60699999999999998</v>
      </c>
      <c r="G138" s="3"/>
    </row>
    <row r="139" spans="1:7" x14ac:dyDescent="0.3">
      <c r="A139" s="23"/>
      <c r="B139" s="33" t="s">
        <v>171</v>
      </c>
      <c r="C139" s="9" t="s">
        <v>555</v>
      </c>
      <c r="D139" s="15">
        <f t="shared" si="16"/>
        <v>0.85299999999999998</v>
      </c>
      <c r="E139" s="3">
        <v>0.85299999999999998</v>
      </c>
      <c r="F139" s="3"/>
      <c r="G139" s="3"/>
    </row>
    <row r="140" spans="1:7" x14ac:dyDescent="0.3">
      <c r="A140" s="23"/>
      <c r="B140" s="33"/>
      <c r="C140" s="9"/>
      <c r="D140" s="15"/>
      <c r="E140" s="3"/>
      <c r="F140" s="3"/>
      <c r="G140" s="3"/>
    </row>
    <row r="141" spans="1:7" ht="41.4" x14ac:dyDescent="0.3">
      <c r="A141" s="22">
        <v>6</v>
      </c>
      <c r="B141" s="27" t="s">
        <v>172</v>
      </c>
      <c r="C141" s="21"/>
      <c r="D141" s="48">
        <f>D143+D144+D145+D146+D147+D148+D149+D150+D151+D152+D153+D154+D155+D156+D157+D158+D159+D160+D161+D162+D163+D164+D165+D166+D167+D168+D169+D170+D171+D172+D173+D174+D175+D176+D177+D178+D179+D180+D181+D182+D183+D184+D185+D186+D187+D188+D189+D190+D191+D192+D193+D194+D195+D196+D197+D198+D199+D200+D201+D202+D203+D204+D205+D206+D208+D207+D209+D210+D211+D212+D213+D214+D215+D216+D217+D218+D219+D220+D221+D222+D223+D224+D225+D226+D227+D228+D229+D233+D234+D235+D236+D238+D239+D241+D243+D245+D247+D249+D251+D230+D231+D232</f>
        <v>106.12100000000001</v>
      </c>
      <c r="E141" s="48">
        <f>E143+E144+E145+E146+E147+E148+E149+E150+E151+E152+E153+E154+E155+E156+E157+E158+E159+E160+E161+E162+E163+E164+E165+E166+E167+E168+E169+E170+E171+E172+E173+E174+E175+E176+E177+E178+E179+E180+E181+E182+E183+E184+E185+E186+E187+E188+E189+E190+E191+E192+E193+E194+E195+E196+E197+E198+E199+E200+E201+E202+E203+E204+E205+E206+E208+E207+E209+E210+E211+E212+E213+E214+E215+E216+E217+E218+E219+E220+E221+E222+E223+E224+E225+E226+E227+E228+E229+E232+E233+E234+E235+E236+E238+E239+E241+E243+E245+E247+E249+E251+E230+E231</f>
        <v>87.823000000000036</v>
      </c>
      <c r="F141" s="48">
        <f>F143+F144+F145+F146+F147+F148+F149+F150+F151+F152+F153+F154+F155+F156+F157+F158+F159+F160+F161+F162+F163+F164+F165+F166+F167+F168+F169+F170+F171+F172+F173+F174+F175+F176+F177+F178+F179+F180+F181+F182+F183+F184+F185+F186+F187+F188+F189+F190+F191+F192+F193+F194+F195+F196+F197+F198+F199+F200+F201+F202+F203+F204+F205+F206+F208+F207+F209+F210+F211+F212+F213+F214+F215+F216+F217+F218+F219+F220+F221+F222+F223+F224+F225+F226+F227+F228+F229+F233+F234+F235+F236+F238+F239+F241+F243+F245+F247+F249+F251+F230+F231</f>
        <v>12.641</v>
      </c>
      <c r="G141" s="48">
        <f>G143+G144+G145+G146+G147+G148+G149+G150+G151+G152+G153+G154+G155+G156+G157+G158+G159+G160+G161+G162+G163+G164+G165+G166+G167+G168+G169+G170+G171+G172+G173+G174+G175+G176+G177+G178+G179+G180+G181+G182+G183+G184+G185+G186+G187+G188+G189+G190+G191+G192+G193+G194+G195+G196+G197+G198+G199+G200+G201+G202+G203+G204+G205+G206+G208+G207+G209+G210+G211+G212+G213+G214+G215+G216+G217+G218+G219+G220+G221+G222+G223+G224+G225+G226+G227+G228+G229+G233+G234+G235+G236+G238+G239+G241+G243+G245+G247+G249+G251+G230+G231</f>
        <v>5.657</v>
      </c>
    </row>
    <row r="142" spans="1:7" x14ac:dyDescent="0.3">
      <c r="A142" s="23">
        <v>1</v>
      </c>
      <c r="B142" s="33"/>
      <c r="C142" s="21" t="s">
        <v>173</v>
      </c>
      <c r="D142" s="15"/>
      <c r="E142" s="3"/>
      <c r="F142" s="3"/>
      <c r="G142" s="3"/>
    </row>
    <row r="143" spans="1:7" x14ac:dyDescent="0.3">
      <c r="A143" s="23"/>
      <c r="B143" s="33" t="s">
        <v>174</v>
      </c>
      <c r="C143" s="9" t="s">
        <v>556</v>
      </c>
      <c r="D143" s="15">
        <f>E143+F143+G143</f>
        <v>1</v>
      </c>
      <c r="E143" s="3">
        <v>1</v>
      </c>
      <c r="F143" s="3"/>
      <c r="G143" s="3"/>
    </row>
    <row r="144" spans="1:7" x14ac:dyDescent="0.3">
      <c r="A144" s="23"/>
      <c r="B144" s="33" t="s">
        <v>175</v>
      </c>
      <c r="C144" s="9" t="s">
        <v>557</v>
      </c>
      <c r="D144" s="15">
        <f t="shared" ref="D144:D207" si="17">E144+F144+G144</f>
        <v>1.6879999999999999</v>
      </c>
      <c r="E144" s="3">
        <v>1.6879999999999999</v>
      </c>
      <c r="F144" s="3"/>
      <c r="G144" s="3"/>
    </row>
    <row r="145" spans="1:7" x14ac:dyDescent="0.3">
      <c r="A145" s="23"/>
      <c r="B145" s="33" t="s">
        <v>176</v>
      </c>
      <c r="C145" s="9" t="s">
        <v>545</v>
      </c>
      <c r="D145" s="15">
        <f t="shared" si="17"/>
        <v>2.8</v>
      </c>
      <c r="E145" s="3">
        <v>2.8</v>
      </c>
      <c r="F145" s="3"/>
      <c r="G145" s="3"/>
    </row>
    <row r="146" spans="1:7" x14ac:dyDescent="0.3">
      <c r="A146" s="23"/>
      <c r="B146" s="33" t="s">
        <v>177</v>
      </c>
      <c r="C146" s="9" t="s">
        <v>558</v>
      </c>
      <c r="D146" s="15">
        <f t="shared" si="17"/>
        <v>1.5329999999999999</v>
      </c>
      <c r="E146" s="3">
        <v>1.5329999999999999</v>
      </c>
      <c r="F146" s="3"/>
      <c r="G146" s="3"/>
    </row>
    <row r="147" spans="1:7" x14ac:dyDescent="0.3">
      <c r="A147" s="23"/>
      <c r="B147" s="33" t="s">
        <v>178</v>
      </c>
      <c r="C147" s="9" t="s">
        <v>560</v>
      </c>
      <c r="D147" s="15">
        <f t="shared" si="17"/>
        <v>0.95499999999999996</v>
      </c>
      <c r="E147" s="3">
        <v>0.95499999999999996</v>
      </c>
      <c r="F147" s="3"/>
      <c r="G147" s="3"/>
    </row>
    <row r="148" spans="1:7" x14ac:dyDescent="0.3">
      <c r="A148" s="23"/>
      <c r="B148" s="33" t="s">
        <v>179</v>
      </c>
      <c r="C148" s="9" t="s">
        <v>559</v>
      </c>
      <c r="D148" s="15">
        <f t="shared" si="17"/>
        <v>1.391</v>
      </c>
      <c r="E148" s="3">
        <v>1.391</v>
      </c>
      <c r="F148" s="3"/>
      <c r="G148" s="3"/>
    </row>
    <row r="149" spans="1:7" x14ac:dyDescent="0.3">
      <c r="A149" s="23"/>
      <c r="B149" s="33" t="s">
        <v>180</v>
      </c>
      <c r="C149" s="9" t="s">
        <v>561</v>
      </c>
      <c r="D149" s="15">
        <f t="shared" si="17"/>
        <v>1.5</v>
      </c>
      <c r="E149" s="3">
        <v>1.5</v>
      </c>
      <c r="F149" s="3"/>
      <c r="G149" s="3"/>
    </row>
    <row r="150" spans="1:7" x14ac:dyDescent="0.3">
      <c r="A150" s="23"/>
      <c r="B150" s="33" t="s">
        <v>181</v>
      </c>
      <c r="C150" s="50" t="s">
        <v>95</v>
      </c>
      <c r="D150" s="51">
        <f t="shared" si="17"/>
        <v>0.312</v>
      </c>
      <c r="E150" s="52">
        <v>0.312</v>
      </c>
      <c r="F150" s="3"/>
      <c r="G150" s="3"/>
    </row>
    <row r="151" spans="1:7" x14ac:dyDescent="0.3">
      <c r="A151" s="23"/>
      <c r="B151" s="33" t="s">
        <v>182</v>
      </c>
      <c r="C151" s="9" t="s">
        <v>43</v>
      </c>
      <c r="D151" s="15">
        <f t="shared" si="17"/>
        <v>1.952</v>
      </c>
      <c r="E151" s="3">
        <v>1.952</v>
      </c>
      <c r="F151" s="3"/>
      <c r="G151" s="3"/>
    </row>
    <row r="152" spans="1:7" x14ac:dyDescent="0.3">
      <c r="A152" s="23"/>
      <c r="B152" s="33" t="s">
        <v>183</v>
      </c>
      <c r="C152" s="9" t="s">
        <v>562</v>
      </c>
      <c r="D152" s="15">
        <f t="shared" si="17"/>
        <v>0.4</v>
      </c>
      <c r="E152" s="3">
        <v>0.4</v>
      </c>
      <c r="F152" s="3"/>
      <c r="G152" s="3"/>
    </row>
    <row r="153" spans="1:7" x14ac:dyDescent="0.3">
      <c r="A153" s="23"/>
      <c r="B153" s="33" t="s">
        <v>184</v>
      </c>
      <c r="C153" s="9" t="s">
        <v>563</v>
      </c>
      <c r="D153" s="44">
        <f t="shared" si="17"/>
        <v>0.28999999999999998</v>
      </c>
      <c r="E153" s="43">
        <v>0.28999999999999998</v>
      </c>
      <c r="F153" s="3"/>
      <c r="G153" s="3"/>
    </row>
    <row r="154" spans="1:7" x14ac:dyDescent="0.3">
      <c r="A154" s="23"/>
      <c r="B154" s="33" t="s">
        <v>185</v>
      </c>
      <c r="C154" s="9" t="s">
        <v>564</v>
      </c>
      <c r="D154" s="15">
        <f t="shared" si="17"/>
        <v>0.3</v>
      </c>
      <c r="E154" s="3">
        <v>0.3</v>
      </c>
      <c r="F154" s="3"/>
      <c r="G154" s="3"/>
    </row>
    <row r="155" spans="1:7" x14ac:dyDescent="0.3">
      <c r="A155" s="23"/>
      <c r="B155" s="33" t="s">
        <v>186</v>
      </c>
      <c r="C155" s="50" t="s">
        <v>113</v>
      </c>
      <c r="D155" s="51">
        <f t="shared" si="17"/>
        <v>1.048</v>
      </c>
      <c r="E155" s="52">
        <v>1.048</v>
      </c>
      <c r="F155" s="3"/>
      <c r="G155" s="3"/>
    </row>
    <row r="156" spans="1:7" x14ac:dyDescent="0.3">
      <c r="A156" s="23"/>
      <c r="B156" s="33" t="s">
        <v>187</v>
      </c>
      <c r="C156" s="9" t="s">
        <v>565</v>
      </c>
      <c r="D156" s="15">
        <f t="shared" si="17"/>
        <v>0.246</v>
      </c>
      <c r="E156" s="3">
        <v>0.246</v>
      </c>
      <c r="F156" s="3"/>
      <c r="G156" s="3"/>
    </row>
    <row r="157" spans="1:7" x14ac:dyDescent="0.3">
      <c r="A157" s="23"/>
      <c r="B157" s="33" t="s">
        <v>188</v>
      </c>
      <c r="C157" s="9" t="s">
        <v>575</v>
      </c>
      <c r="D157" s="15">
        <f t="shared" si="17"/>
        <v>0.6</v>
      </c>
      <c r="E157" s="3">
        <v>0.6</v>
      </c>
      <c r="F157" s="3"/>
      <c r="G157" s="3"/>
    </row>
    <row r="158" spans="1:7" x14ac:dyDescent="0.3">
      <c r="A158" s="23"/>
      <c r="B158" s="33" t="s">
        <v>189</v>
      </c>
      <c r="C158" s="9" t="s">
        <v>89</v>
      </c>
      <c r="D158" s="15">
        <f t="shared" si="17"/>
        <v>0.56999999999999995</v>
      </c>
      <c r="E158" s="3">
        <v>0.56999999999999995</v>
      </c>
      <c r="F158" s="3"/>
      <c r="G158" s="3"/>
    </row>
    <row r="159" spans="1:7" x14ac:dyDescent="0.3">
      <c r="A159" s="23"/>
      <c r="B159" s="33" t="s">
        <v>190</v>
      </c>
      <c r="C159" s="9" t="s">
        <v>576</v>
      </c>
      <c r="D159" s="15">
        <f t="shared" si="17"/>
        <v>0.3</v>
      </c>
      <c r="E159" s="3">
        <v>0.3</v>
      </c>
      <c r="F159" s="3"/>
      <c r="G159" s="3"/>
    </row>
    <row r="160" spans="1:7" x14ac:dyDescent="0.3">
      <c r="A160" s="23"/>
      <c r="B160" s="33" t="s">
        <v>191</v>
      </c>
      <c r="C160" s="9" t="s">
        <v>577</v>
      </c>
      <c r="D160" s="15">
        <f t="shared" si="17"/>
        <v>0.3</v>
      </c>
      <c r="E160" s="3">
        <v>0.3</v>
      </c>
      <c r="F160" s="3"/>
      <c r="G160" s="3"/>
    </row>
    <row r="161" spans="1:7" x14ac:dyDescent="0.3">
      <c r="A161" s="23"/>
      <c r="B161" s="33" t="s">
        <v>192</v>
      </c>
      <c r="C161" s="9" t="s">
        <v>581</v>
      </c>
      <c r="D161" s="15">
        <f t="shared" si="17"/>
        <v>0.31900000000000001</v>
      </c>
      <c r="E161" s="3">
        <v>0.31900000000000001</v>
      </c>
      <c r="F161" s="3"/>
      <c r="G161" s="3"/>
    </row>
    <row r="162" spans="1:7" x14ac:dyDescent="0.3">
      <c r="A162" s="23"/>
      <c r="B162" s="33" t="s">
        <v>193</v>
      </c>
      <c r="C162" s="9" t="s">
        <v>578</v>
      </c>
      <c r="D162" s="15">
        <f t="shared" si="17"/>
        <v>0.30099999999999999</v>
      </c>
      <c r="E162" s="3">
        <v>0.30099999999999999</v>
      </c>
      <c r="F162" s="3"/>
      <c r="G162" s="3"/>
    </row>
    <row r="163" spans="1:7" x14ac:dyDescent="0.3">
      <c r="A163" s="23"/>
      <c r="B163" s="33" t="s">
        <v>194</v>
      </c>
      <c r="C163" s="9" t="s">
        <v>579</v>
      </c>
      <c r="D163" s="15">
        <f t="shared" si="17"/>
        <v>0.5</v>
      </c>
      <c r="E163" s="3">
        <v>0.5</v>
      </c>
      <c r="F163" s="3"/>
      <c r="G163" s="3"/>
    </row>
    <row r="164" spans="1:7" x14ac:dyDescent="0.3">
      <c r="A164" s="23"/>
      <c r="B164" s="33" t="s">
        <v>195</v>
      </c>
      <c r="C164" s="9" t="s">
        <v>580</v>
      </c>
      <c r="D164" s="15">
        <f t="shared" si="17"/>
        <v>0.504</v>
      </c>
      <c r="E164" s="3"/>
      <c r="F164" s="3">
        <v>0.504</v>
      </c>
      <c r="G164" s="3"/>
    </row>
    <row r="165" spans="1:7" x14ac:dyDescent="0.3">
      <c r="A165" s="23"/>
      <c r="B165" s="33" t="s">
        <v>196</v>
      </c>
      <c r="C165" s="9" t="s">
        <v>582</v>
      </c>
      <c r="D165" s="15">
        <f t="shared" si="17"/>
        <v>0.79700000000000004</v>
      </c>
      <c r="E165" s="3">
        <v>0.79700000000000004</v>
      </c>
      <c r="F165" s="3"/>
      <c r="G165" s="3"/>
    </row>
    <row r="166" spans="1:7" x14ac:dyDescent="0.3">
      <c r="A166" s="23"/>
      <c r="B166" s="33" t="s">
        <v>197</v>
      </c>
      <c r="C166" s="9" t="s">
        <v>583</v>
      </c>
      <c r="D166" s="15">
        <f t="shared" si="17"/>
        <v>0.89599999999999991</v>
      </c>
      <c r="E166" s="3">
        <v>0.81599999999999995</v>
      </c>
      <c r="F166" s="3"/>
      <c r="G166" s="3">
        <v>0.08</v>
      </c>
    </row>
    <row r="167" spans="1:7" x14ac:dyDescent="0.3">
      <c r="A167" s="23"/>
      <c r="B167" s="33" t="s">
        <v>198</v>
      </c>
      <c r="C167" s="50" t="s">
        <v>584</v>
      </c>
      <c r="D167" s="51">
        <f t="shared" si="17"/>
        <v>1.0110000000000001</v>
      </c>
      <c r="E167" s="52">
        <v>0.81100000000000005</v>
      </c>
      <c r="F167" s="52">
        <v>0.2</v>
      </c>
      <c r="G167" s="3"/>
    </row>
    <row r="168" spans="1:7" x14ac:dyDescent="0.3">
      <c r="A168" s="23"/>
      <c r="B168" s="33" t="s">
        <v>199</v>
      </c>
      <c r="C168" s="50" t="s">
        <v>585</v>
      </c>
      <c r="D168" s="51">
        <f t="shared" si="17"/>
        <v>0.73199999999999998</v>
      </c>
      <c r="E168" s="52">
        <v>0.33200000000000002</v>
      </c>
      <c r="F168" s="52">
        <v>0.3</v>
      </c>
      <c r="G168" s="3">
        <v>0.1</v>
      </c>
    </row>
    <row r="169" spans="1:7" x14ac:dyDescent="0.3">
      <c r="A169" s="23"/>
      <c r="B169" s="33" t="s">
        <v>200</v>
      </c>
      <c r="C169" s="9" t="s">
        <v>80</v>
      </c>
      <c r="D169" s="44">
        <f t="shared" si="17"/>
        <v>0.57000000000000006</v>
      </c>
      <c r="E169" s="43">
        <v>0.37</v>
      </c>
      <c r="F169" s="43">
        <v>0.2</v>
      </c>
      <c r="G169" s="3"/>
    </row>
    <row r="170" spans="1:7" x14ac:dyDescent="0.3">
      <c r="A170" s="23"/>
      <c r="B170" s="33" t="s">
        <v>201</v>
      </c>
      <c r="C170" s="9" t="s">
        <v>586</v>
      </c>
      <c r="D170" s="15">
        <f t="shared" si="17"/>
        <v>0.41399999999999998</v>
      </c>
      <c r="E170" s="3">
        <v>0.41399999999999998</v>
      </c>
      <c r="F170" s="3"/>
      <c r="G170" s="3"/>
    </row>
    <row r="171" spans="1:7" x14ac:dyDescent="0.3">
      <c r="A171" s="23"/>
      <c r="B171" s="33" t="s">
        <v>202</v>
      </c>
      <c r="C171" s="9" t="s">
        <v>587</v>
      </c>
      <c r="D171" s="15">
        <f t="shared" si="17"/>
        <v>0.47</v>
      </c>
      <c r="E171" s="3">
        <v>0.47</v>
      </c>
      <c r="F171" s="3"/>
      <c r="G171" s="3"/>
    </row>
    <row r="172" spans="1:7" x14ac:dyDescent="0.3">
      <c r="A172" s="23"/>
      <c r="B172" s="33" t="s">
        <v>203</v>
      </c>
      <c r="C172" s="9" t="s">
        <v>588</v>
      </c>
      <c r="D172" s="15">
        <f t="shared" si="17"/>
        <v>1.9950000000000001</v>
      </c>
      <c r="E172" s="3">
        <v>1.9950000000000001</v>
      </c>
      <c r="F172" s="3"/>
      <c r="G172" s="3"/>
    </row>
    <row r="173" spans="1:7" x14ac:dyDescent="0.3">
      <c r="A173" s="23"/>
      <c r="B173" s="33" t="s">
        <v>204</v>
      </c>
      <c r="C173" s="9" t="s">
        <v>42</v>
      </c>
      <c r="D173" s="44">
        <f t="shared" si="17"/>
        <v>0.66</v>
      </c>
      <c r="E173" s="43">
        <v>0.66</v>
      </c>
      <c r="F173" s="3"/>
      <c r="G173" s="3"/>
    </row>
    <row r="174" spans="1:7" x14ac:dyDescent="0.3">
      <c r="A174" s="23"/>
      <c r="B174" s="33" t="s">
        <v>205</v>
      </c>
      <c r="C174" s="9" t="s">
        <v>589</v>
      </c>
      <c r="D174" s="15">
        <f t="shared" si="17"/>
        <v>1.1319999999999999</v>
      </c>
      <c r="E174" s="3">
        <v>1.1319999999999999</v>
      </c>
      <c r="F174" s="3"/>
      <c r="G174" s="3"/>
    </row>
    <row r="175" spans="1:7" x14ac:dyDescent="0.3">
      <c r="A175" s="23"/>
      <c r="B175" s="33" t="s">
        <v>206</v>
      </c>
      <c r="C175" s="9" t="s">
        <v>112</v>
      </c>
      <c r="D175" s="15">
        <f t="shared" si="17"/>
        <v>0.91700000000000004</v>
      </c>
      <c r="E175" s="3">
        <v>0.91700000000000004</v>
      </c>
      <c r="F175" s="3"/>
      <c r="G175" s="3"/>
    </row>
    <row r="176" spans="1:7" x14ac:dyDescent="0.3">
      <c r="A176" s="23"/>
      <c r="B176" s="33" t="s">
        <v>207</v>
      </c>
      <c r="C176" s="9" t="s">
        <v>590</v>
      </c>
      <c r="D176" s="15">
        <f t="shared" si="17"/>
        <v>0.23</v>
      </c>
      <c r="E176" s="3">
        <v>0.23</v>
      </c>
      <c r="F176" s="3"/>
      <c r="G176" s="3"/>
    </row>
    <row r="177" spans="1:7" x14ac:dyDescent="0.3">
      <c r="A177" s="23"/>
      <c r="B177" s="33" t="s">
        <v>208</v>
      </c>
      <c r="C177" s="9" t="s">
        <v>53</v>
      </c>
      <c r="D177" s="15">
        <f t="shared" si="17"/>
        <v>1.0129999999999999</v>
      </c>
      <c r="E177" s="3">
        <v>1.0129999999999999</v>
      </c>
      <c r="F177" s="3"/>
      <c r="G177" s="3"/>
    </row>
    <row r="178" spans="1:7" x14ac:dyDescent="0.3">
      <c r="A178" s="23"/>
      <c r="B178" s="33" t="s">
        <v>209</v>
      </c>
      <c r="C178" s="9" t="s">
        <v>591</v>
      </c>
      <c r="D178" s="15">
        <f t="shared" si="17"/>
        <v>0.47399999999999998</v>
      </c>
      <c r="E178" s="3">
        <v>0.25</v>
      </c>
      <c r="F178" s="3">
        <v>0.224</v>
      </c>
      <c r="G178" s="3"/>
    </row>
    <row r="179" spans="1:7" x14ac:dyDescent="0.3">
      <c r="A179" s="23"/>
      <c r="B179" s="33" t="s">
        <v>210</v>
      </c>
      <c r="C179" s="9" t="s">
        <v>592</v>
      </c>
      <c r="D179" s="15">
        <f t="shared" si="17"/>
        <v>0.28100000000000003</v>
      </c>
      <c r="E179" s="3">
        <v>0.28100000000000003</v>
      </c>
      <c r="F179" s="3"/>
      <c r="G179" s="3"/>
    </row>
    <row r="180" spans="1:7" x14ac:dyDescent="0.3">
      <c r="A180" s="23"/>
      <c r="B180" s="33" t="s">
        <v>211</v>
      </c>
      <c r="C180" s="9" t="s">
        <v>593</v>
      </c>
      <c r="D180" s="15">
        <f t="shared" si="17"/>
        <v>1.8</v>
      </c>
      <c r="E180" s="3">
        <v>0.8</v>
      </c>
      <c r="F180" s="3">
        <v>1</v>
      </c>
      <c r="G180" s="3"/>
    </row>
    <row r="181" spans="1:7" x14ac:dyDescent="0.3">
      <c r="A181" s="23"/>
      <c r="B181" s="33" t="s">
        <v>212</v>
      </c>
      <c r="C181" s="9" t="s">
        <v>594</v>
      </c>
      <c r="D181" s="15">
        <f t="shared" si="17"/>
        <v>0.5</v>
      </c>
      <c r="E181" s="3">
        <v>0.5</v>
      </c>
      <c r="F181" s="3"/>
      <c r="G181" s="3"/>
    </row>
    <row r="182" spans="1:7" x14ac:dyDescent="0.3">
      <c r="A182" s="23"/>
      <c r="B182" s="33" t="s">
        <v>213</v>
      </c>
      <c r="C182" s="9" t="s">
        <v>555</v>
      </c>
      <c r="D182" s="15">
        <f t="shared" si="17"/>
        <v>0.32900000000000001</v>
      </c>
      <c r="E182" s="3">
        <v>0.32900000000000001</v>
      </c>
      <c r="F182" s="3"/>
      <c r="G182" s="3"/>
    </row>
    <row r="183" spans="1:7" x14ac:dyDescent="0.3">
      <c r="A183" s="23"/>
      <c r="B183" s="33" t="s">
        <v>214</v>
      </c>
      <c r="C183" s="9" t="s">
        <v>595</v>
      </c>
      <c r="D183" s="15">
        <f t="shared" si="17"/>
        <v>0.30299999999999999</v>
      </c>
      <c r="E183" s="3">
        <v>0.30299999999999999</v>
      </c>
      <c r="F183" s="3"/>
      <c r="G183" s="3"/>
    </row>
    <row r="184" spans="1:7" x14ac:dyDescent="0.3">
      <c r="A184" s="23"/>
      <c r="B184" s="33" t="s">
        <v>215</v>
      </c>
      <c r="C184" s="9" t="s">
        <v>90</v>
      </c>
      <c r="D184" s="15">
        <f t="shared" si="17"/>
        <v>0.44500000000000001</v>
      </c>
      <c r="E184" s="3">
        <v>0.44500000000000001</v>
      </c>
      <c r="F184" s="3"/>
      <c r="G184" s="3"/>
    </row>
    <row r="185" spans="1:7" x14ac:dyDescent="0.3">
      <c r="A185" s="23"/>
      <c r="B185" s="33" t="s">
        <v>216</v>
      </c>
      <c r="C185" s="9" t="s">
        <v>596</v>
      </c>
      <c r="D185" s="44">
        <f t="shared" si="17"/>
        <v>0.86</v>
      </c>
      <c r="E185" s="43">
        <v>0.86</v>
      </c>
      <c r="F185" s="3"/>
      <c r="G185" s="3"/>
    </row>
    <row r="186" spans="1:7" x14ac:dyDescent="0.3">
      <c r="A186" s="23"/>
      <c r="B186" s="33" t="s">
        <v>217</v>
      </c>
      <c r="C186" s="9" t="s">
        <v>597</v>
      </c>
      <c r="D186" s="15">
        <f t="shared" si="17"/>
        <v>1.0429999999999999</v>
      </c>
      <c r="E186" s="3">
        <v>1.0429999999999999</v>
      </c>
      <c r="F186" s="3"/>
      <c r="G186" s="3"/>
    </row>
    <row r="187" spans="1:7" x14ac:dyDescent="0.3">
      <c r="A187" s="23"/>
      <c r="B187" s="33" t="s">
        <v>218</v>
      </c>
      <c r="C187" s="9" t="s">
        <v>598</v>
      </c>
      <c r="D187" s="15">
        <f t="shared" si="17"/>
        <v>0.81100000000000005</v>
      </c>
      <c r="E187" s="3">
        <v>0.81100000000000005</v>
      </c>
      <c r="F187" s="3"/>
      <c r="G187" s="3"/>
    </row>
    <row r="188" spans="1:7" x14ac:dyDescent="0.3">
      <c r="A188" s="23"/>
      <c r="B188" s="33" t="s">
        <v>219</v>
      </c>
      <c r="C188" s="9" t="s">
        <v>46</v>
      </c>
      <c r="D188" s="15">
        <f t="shared" si="17"/>
        <v>0.121</v>
      </c>
      <c r="E188" s="3">
        <v>0.121</v>
      </c>
      <c r="F188" s="3"/>
      <c r="G188" s="3"/>
    </row>
    <row r="189" spans="1:7" x14ac:dyDescent="0.3">
      <c r="A189" s="23"/>
      <c r="B189" s="33" t="s">
        <v>220</v>
      </c>
      <c r="C189" s="9" t="s">
        <v>599</v>
      </c>
      <c r="D189" s="15">
        <f t="shared" si="17"/>
        <v>1.236</v>
      </c>
      <c r="E189" s="3">
        <v>1.236</v>
      </c>
      <c r="F189" s="3"/>
      <c r="G189" s="3"/>
    </row>
    <row r="190" spans="1:7" x14ac:dyDescent="0.3">
      <c r="A190" s="23"/>
      <c r="B190" s="33" t="s">
        <v>221</v>
      </c>
      <c r="C190" s="9" t="s">
        <v>56</v>
      </c>
      <c r="D190" s="15">
        <f t="shared" si="17"/>
        <v>0.45900000000000002</v>
      </c>
      <c r="E190" s="3">
        <v>0.45900000000000002</v>
      </c>
      <c r="F190" s="3"/>
      <c r="G190" s="3"/>
    </row>
    <row r="191" spans="1:7" x14ac:dyDescent="0.3">
      <c r="A191" s="23"/>
      <c r="B191" s="33" t="s">
        <v>222</v>
      </c>
      <c r="C191" s="9" t="s">
        <v>47</v>
      </c>
      <c r="D191" s="15">
        <f t="shared" si="17"/>
        <v>0.30099999999999999</v>
      </c>
      <c r="E191" s="3">
        <v>0.30099999999999999</v>
      </c>
      <c r="F191" s="3"/>
      <c r="G191" s="3"/>
    </row>
    <row r="192" spans="1:7" x14ac:dyDescent="0.3">
      <c r="A192" s="23"/>
      <c r="B192" s="33" t="s">
        <v>223</v>
      </c>
      <c r="C192" s="9" t="s">
        <v>600</v>
      </c>
      <c r="D192" s="15">
        <f t="shared" si="17"/>
        <v>0.79100000000000004</v>
      </c>
      <c r="E192" s="3">
        <v>0.79100000000000004</v>
      </c>
      <c r="F192" s="3"/>
      <c r="G192" s="3"/>
    </row>
    <row r="193" spans="1:7" x14ac:dyDescent="0.3">
      <c r="A193" s="23"/>
      <c r="B193" s="33" t="s">
        <v>224</v>
      </c>
      <c r="C193" s="9" t="s">
        <v>601</v>
      </c>
      <c r="D193" s="15">
        <f t="shared" si="17"/>
        <v>0.20399999999999999</v>
      </c>
      <c r="E193" s="3"/>
      <c r="F193" s="3">
        <v>0.20399999999999999</v>
      </c>
      <c r="G193" s="3"/>
    </row>
    <row r="194" spans="1:7" x14ac:dyDescent="0.3">
      <c r="A194" s="23"/>
      <c r="B194" s="33" t="s">
        <v>225</v>
      </c>
      <c r="C194" s="9" t="s">
        <v>54</v>
      </c>
      <c r="D194" s="15">
        <f t="shared" si="17"/>
        <v>0.22900000000000001</v>
      </c>
      <c r="E194" s="3">
        <v>0.22900000000000001</v>
      </c>
      <c r="F194" s="3"/>
      <c r="G194" s="3"/>
    </row>
    <row r="195" spans="1:7" x14ac:dyDescent="0.3">
      <c r="A195" s="23"/>
      <c r="B195" s="33" t="s">
        <v>226</v>
      </c>
      <c r="C195" s="9" t="s">
        <v>602</v>
      </c>
      <c r="D195" s="44">
        <f t="shared" si="17"/>
        <v>0.36</v>
      </c>
      <c r="E195" s="43">
        <v>0.36</v>
      </c>
      <c r="F195" s="3"/>
      <c r="G195" s="3"/>
    </row>
    <row r="196" spans="1:7" x14ac:dyDescent="0.3">
      <c r="A196" s="23"/>
      <c r="B196" s="33" t="s">
        <v>227</v>
      </c>
      <c r="C196" s="9" t="s">
        <v>603</v>
      </c>
      <c r="D196" s="15">
        <f t="shared" si="17"/>
        <v>0.54300000000000004</v>
      </c>
      <c r="E196" s="3">
        <v>0.54300000000000004</v>
      </c>
      <c r="F196" s="3"/>
      <c r="G196" s="3"/>
    </row>
    <row r="197" spans="1:7" x14ac:dyDescent="0.3">
      <c r="A197" s="23"/>
      <c r="B197" s="33" t="s">
        <v>228</v>
      </c>
      <c r="C197" s="9" t="s">
        <v>604</v>
      </c>
      <c r="D197" s="15">
        <f t="shared" si="17"/>
        <v>0.35299999999999998</v>
      </c>
      <c r="E197" s="3">
        <v>0.35299999999999998</v>
      </c>
      <c r="F197" s="3"/>
      <c r="G197" s="3"/>
    </row>
    <row r="198" spans="1:7" x14ac:dyDescent="0.3">
      <c r="A198" s="23"/>
      <c r="B198" s="33" t="s">
        <v>229</v>
      </c>
      <c r="C198" s="9" t="s">
        <v>605</v>
      </c>
      <c r="D198" s="15">
        <f t="shared" si="17"/>
        <v>0.36499999999999999</v>
      </c>
      <c r="E198" s="3">
        <v>0.36499999999999999</v>
      </c>
      <c r="F198" s="3"/>
      <c r="G198" s="3"/>
    </row>
    <row r="199" spans="1:7" x14ac:dyDescent="0.3">
      <c r="A199" s="23"/>
      <c r="B199" s="33" t="s">
        <v>230</v>
      </c>
      <c r="C199" s="9" t="s">
        <v>606</v>
      </c>
      <c r="D199" s="15">
        <f t="shared" si="17"/>
        <v>0.57599999999999996</v>
      </c>
      <c r="E199" s="3">
        <v>0.57599999999999996</v>
      </c>
      <c r="F199" s="3"/>
      <c r="G199" s="3"/>
    </row>
    <row r="200" spans="1:7" x14ac:dyDescent="0.3">
      <c r="A200" s="23"/>
      <c r="B200" s="33" t="s">
        <v>231</v>
      </c>
      <c r="C200" s="9" t="s">
        <v>607</v>
      </c>
      <c r="D200" s="15">
        <f t="shared" si="17"/>
        <v>0.38100000000000001</v>
      </c>
      <c r="E200" s="3">
        <v>0.38100000000000001</v>
      </c>
      <c r="F200" s="3"/>
      <c r="G200" s="3"/>
    </row>
    <row r="201" spans="1:7" x14ac:dyDescent="0.3">
      <c r="A201" s="23"/>
      <c r="B201" s="33" t="s">
        <v>232</v>
      </c>
      <c r="C201" s="9" t="s">
        <v>608</v>
      </c>
      <c r="D201" s="15">
        <f t="shared" si="17"/>
        <v>0.98</v>
      </c>
      <c r="E201" s="3">
        <v>0.85</v>
      </c>
      <c r="F201" s="3">
        <v>0.13</v>
      </c>
      <c r="G201" s="3"/>
    </row>
    <row r="202" spans="1:7" x14ac:dyDescent="0.3">
      <c r="A202" s="23"/>
      <c r="B202" s="33" t="s">
        <v>233</v>
      </c>
      <c r="C202" s="9" t="s">
        <v>609</v>
      </c>
      <c r="D202" s="15">
        <f t="shared" si="17"/>
        <v>0.69</v>
      </c>
      <c r="E202" s="3">
        <v>0.69</v>
      </c>
      <c r="F202" s="3"/>
      <c r="G202" s="3"/>
    </row>
    <row r="203" spans="1:7" x14ac:dyDescent="0.3">
      <c r="A203" s="23"/>
      <c r="B203" s="33" t="s">
        <v>234</v>
      </c>
      <c r="C203" s="9" t="s">
        <v>73</v>
      </c>
      <c r="D203" s="15">
        <f t="shared" si="17"/>
        <v>1.139</v>
      </c>
      <c r="E203" s="3">
        <v>1.139</v>
      </c>
      <c r="F203" s="3"/>
      <c r="G203" s="3"/>
    </row>
    <row r="204" spans="1:7" x14ac:dyDescent="0.3">
      <c r="A204" s="23"/>
      <c r="B204" s="33" t="s">
        <v>235</v>
      </c>
      <c r="C204" s="9" t="s">
        <v>57</v>
      </c>
      <c r="D204" s="15">
        <f t="shared" si="17"/>
        <v>1.0609999999999999</v>
      </c>
      <c r="E204" s="3">
        <v>1.0609999999999999</v>
      </c>
      <c r="F204" s="3"/>
      <c r="G204" s="3"/>
    </row>
    <row r="205" spans="1:7" x14ac:dyDescent="0.3">
      <c r="A205" s="23"/>
      <c r="B205" s="33" t="s">
        <v>236</v>
      </c>
      <c r="C205" s="9" t="s">
        <v>610</v>
      </c>
      <c r="D205" s="15">
        <f t="shared" si="17"/>
        <v>1.403</v>
      </c>
      <c r="E205" s="3">
        <v>1.403</v>
      </c>
      <c r="F205" s="3"/>
      <c r="G205" s="3"/>
    </row>
    <row r="206" spans="1:7" x14ac:dyDescent="0.3">
      <c r="A206" s="23"/>
      <c r="B206" s="33" t="s">
        <v>237</v>
      </c>
      <c r="C206" s="9" t="s">
        <v>611</v>
      </c>
      <c r="D206" s="15">
        <f t="shared" si="17"/>
        <v>1.6539999999999999</v>
      </c>
      <c r="E206" s="3">
        <v>1.6539999999999999</v>
      </c>
      <c r="F206" s="3"/>
      <c r="G206" s="3"/>
    </row>
    <row r="207" spans="1:7" x14ac:dyDescent="0.3">
      <c r="A207" s="23"/>
      <c r="B207" s="33" t="s">
        <v>238</v>
      </c>
      <c r="C207" s="9" t="s">
        <v>612</v>
      </c>
      <c r="D207" s="15">
        <f t="shared" si="17"/>
        <v>0.24399999999999999</v>
      </c>
      <c r="E207" s="3">
        <v>0.24399999999999999</v>
      </c>
      <c r="F207" s="3"/>
      <c r="G207" s="3"/>
    </row>
    <row r="208" spans="1:7" x14ac:dyDescent="0.3">
      <c r="A208" s="23"/>
      <c r="B208" s="33" t="s">
        <v>239</v>
      </c>
      <c r="C208" s="9" t="s">
        <v>613</v>
      </c>
      <c r="D208" s="15">
        <f t="shared" ref="D208:D251" si="18">E208+F208+G208</f>
        <v>0.95899999999999996</v>
      </c>
      <c r="E208" s="3">
        <v>0.95899999999999996</v>
      </c>
      <c r="F208" s="3"/>
      <c r="G208" s="3"/>
    </row>
    <row r="209" spans="1:7" x14ac:dyDescent="0.3">
      <c r="A209" s="23"/>
      <c r="B209" s="33" t="s">
        <v>240</v>
      </c>
      <c r="C209" s="9" t="s">
        <v>614</v>
      </c>
      <c r="D209" s="15">
        <f t="shared" si="18"/>
        <v>0.61699999999999999</v>
      </c>
      <c r="E209" s="3">
        <v>0.61699999999999999</v>
      </c>
      <c r="F209" s="3"/>
      <c r="G209" s="3"/>
    </row>
    <row r="210" spans="1:7" x14ac:dyDescent="0.3">
      <c r="A210" s="23"/>
      <c r="B210" s="33" t="s">
        <v>241</v>
      </c>
      <c r="C210" s="9" t="s">
        <v>615</v>
      </c>
      <c r="D210" s="15">
        <f t="shared" si="18"/>
        <v>0.34599999999999997</v>
      </c>
      <c r="E210" s="3">
        <v>0.34599999999999997</v>
      </c>
      <c r="F210" s="3"/>
      <c r="G210" s="3"/>
    </row>
    <row r="211" spans="1:7" x14ac:dyDescent="0.3">
      <c r="A211" s="23"/>
      <c r="B211" s="33" t="s">
        <v>242</v>
      </c>
      <c r="C211" s="9" t="s">
        <v>109</v>
      </c>
      <c r="D211" s="15">
        <f t="shared" si="18"/>
        <v>0.11799999999999999</v>
      </c>
      <c r="E211" s="3">
        <v>0.11799999999999999</v>
      </c>
      <c r="F211" s="3"/>
      <c r="G211" s="3"/>
    </row>
    <row r="212" spans="1:7" x14ac:dyDescent="0.3">
      <c r="A212" s="23"/>
      <c r="B212" s="33" t="s">
        <v>243</v>
      </c>
      <c r="C212" s="9" t="s">
        <v>52</v>
      </c>
      <c r="D212" s="15">
        <f t="shared" si="18"/>
        <v>0.36599999999999999</v>
      </c>
      <c r="E212" s="3">
        <v>0.36599999999999999</v>
      </c>
      <c r="F212" s="3"/>
      <c r="G212" s="3"/>
    </row>
    <row r="213" spans="1:7" x14ac:dyDescent="0.3">
      <c r="A213" s="23"/>
      <c r="B213" s="33" t="s">
        <v>244</v>
      </c>
      <c r="C213" s="9" t="s">
        <v>58</v>
      </c>
      <c r="D213" s="15">
        <f t="shared" si="18"/>
        <v>0.33500000000000002</v>
      </c>
      <c r="E213" s="3">
        <v>0.33500000000000002</v>
      </c>
      <c r="F213" s="3"/>
      <c r="G213" s="3"/>
    </row>
    <row r="214" spans="1:7" x14ac:dyDescent="0.3">
      <c r="A214" s="23"/>
      <c r="B214" s="33" t="s">
        <v>245</v>
      </c>
      <c r="C214" s="9" t="s">
        <v>616</v>
      </c>
      <c r="D214" s="15">
        <f t="shared" si="18"/>
        <v>0.2</v>
      </c>
      <c r="E214" s="3">
        <v>0.2</v>
      </c>
      <c r="F214" s="3"/>
      <c r="G214" s="3"/>
    </row>
    <row r="215" spans="1:7" x14ac:dyDescent="0.3">
      <c r="A215" s="23"/>
      <c r="B215" s="33" t="s">
        <v>246</v>
      </c>
      <c r="C215" s="9" t="s">
        <v>617</v>
      </c>
      <c r="D215" s="15">
        <f t="shared" si="18"/>
        <v>2.1379999999999999</v>
      </c>
      <c r="E215" s="3">
        <v>2.1379999999999999</v>
      </c>
      <c r="F215" s="3"/>
      <c r="G215" s="3"/>
    </row>
    <row r="216" spans="1:7" x14ac:dyDescent="0.3">
      <c r="A216" s="23"/>
      <c r="B216" s="33" t="s">
        <v>247</v>
      </c>
      <c r="C216" s="9" t="s">
        <v>618</v>
      </c>
      <c r="D216" s="44">
        <f t="shared" si="18"/>
        <v>2.13</v>
      </c>
      <c r="E216" s="43">
        <v>2.13</v>
      </c>
      <c r="F216" s="3"/>
      <c r="G216" s="3"/>
    </row>
    <row r="217" spans="1:7" x14ac:dyDescent="0.3">
      <c r="A217" s="23"/>
      <c r="B217" s="33" t="s">
        <v>248</v>
      </c>
      <c r="C217" s="9" t="s">
        <v>619</v>
      </c>
      <c r="D217" s="15">
        <f t="shared" si="18"/>
        <v>0.74399999999999999</v>
      </c>
      <c r="E217" s="3">
        <v>0.74399999999999999</v>
      </c>
      <c r="F217" s="3"/>
      <c r="G217" s="3"/>
    </row>
    <row r="218" spans="1:7" x14ac:dyDescent="0.3">
      <c r="A218" s="23"/>
      <c r="B218" s="33" t="s">
        <v>249</v>
      </c>
      <c r="C218" s="9" t="s">
        <v>88</v>
      </c>
      <c r="D218" s="15">
        <f t="shared" si="18"/>
        <v>0.41599999999999998</v>
      </c>
      <c r="E218" s="3">
        <v>0.41599999999999998</v>
      </c>
      <c r="F218" s="3"/>
      <c r="G218" s="3"/>
    </row>
    <row r="219" spans="1:7" x14ac:dyDescent="0.3">
      <c r="A219" s="23"/>
      <c r="B219" s="33" t="s">
        <v>250</v>
      </c>
      <c r="C219" s="9" t="s">
        <v>620</v>
      </c>
      <c r="D219" s="15">
        <f t="shared" si="18"/>
        <v>0.26700000000000002</v>
      </c>
      <c r="E219" s="3">
        <v>0.26700000000000002</v>
      </c>
      <c r="F219" s="3"/>
      <c r="G219" s="3"/>
    </row>
    <row r="220" spans="1:7" x14ac:dyDescent="0.3">
      <c r="A220" s="23"/>
      <c r="B220" s="33" t="s">
        <v>251</v>
      </c>
      <c r="C220" s="9" t="s">
        <v>621</v>
      </c>
      <c r="D220" s="15">
        <f t="shared" si="18"/>
        <v>0.40100000000000002</v>
      </c>
      <c r="E220" s="3">
        <v>0.40100000000000002</v>
      </c>
      <c r="F220" s="3"/>
      <c r="G220" s="3"/>
    </row>
    <row r="221" spans="1:7" x14ac:dyDescent="0.3">
      <c r="A221" s="23"/>
      <c r="B221" s="33" t="s">
        <v>252</v>
      </c>
      <c r="C221" s="9" t="s">
        <v>622</v>
      </c>
      <c r="D221" s="15">
        <f t="shared" si="18"/>
        <v>0.83099999999999996</v>
      </c>
      <c r="E221" s="3">
        <v>0.83099999999999996</v>
      </c>
      <c r="F221" s="3"/>
      <c r="G221" s="3"/>
    </row>
    <row r="222" spans="1:7" x14ac:dyDescent="0.3">
      <c r="A222" s="23"/>
      <c r="B222" s="33" t="s">
        <v>253</v>
      </c>
      <c r="C222" s="9" t="s">
        <v>623</v>
      </c>
      <c r="D222" s="15">
        <f t="shared" si="18"/>
        <v>0.21099999999999999</v>
      </c>
      <c r="E222" s="3">
        <v>0.21099999999999999</v>
      </c>
      <c r="F222" s="3"/>
      <c r="G222" s="3"/>
    </row>
    <row r="223" spans="1:7" x14ac:dyDescent="0.3">
      <c r="A223" s="23"/>
      <c r="B223" s="33" t="s">
        <v>254</v>
      </c>
      <c r="C223" s="9" t="s">
        <v>624</v>
      </c>
      <c r="D223" s="15">
        <f t="shared" si="18"/>
        <v>1.27</v>
      </c>
      <c r="E223" s="3">
        <v>1.27</v>
      </c>
      <c r="F223" s="3"/>
      <c r="G223" s="3"/>
    </row>
    <row r="224" spans="1:7" x14ac:dyDescent="0.3">
      <c r="A224" s="23"/>
      <c r="B224" s="33" t="s">
        <v>255</v>
      </c>
      <c r="C224" s="9" t="s">
        <v>82</v>
      </c>
      <c r="D224" s="15">
        <f t="shared" si="18"/>
        <v>0.44600000000000001</v>
      </c>
      <c r="E224" s="3"/>
      <c r="F224" s="3">
        <v>0.44600000000000001</v>
      </c>
      <c r="G224" s="3"/>
    </row>
    <row r="225" spans="1:7" x14ac:dyDescent="0.3">
      <c r="A225" s="23"/>
      <c r="B225" s="33" t="s">
        <v>256</v>
      </c>
      <c r="C225" s="9" t="s">
        <v>572</v>
      </c>
      <c r="D225" s="15">
        <f t="shared" si="18"/>
        <v>0.36899999999999999</v>
      </c>
      <c r="E225" s="3">
        <v>0.36899999999999999</v>
      </c>
      <c r="F225" s="3"/>
      <c r="G225" s="3"/>
    </row>
    <row r="226" spans="1:7" x14ac:dyDescent="0.3">
      <c r="A226" s="23"/>
      <c r="B226" s="33" t="s">
        <v>257</v>
      </c>
      <c r="C226" s="50" t="s">
        <v>50</v>
      </c>
      <c r="D226" s="51">
        <f t="shared" si="18"/>
        <v>2.6589999999999998</v>
      </c>
      <c r="E226" s="52"/>
      <c r="F226" s="52">
        <v>2.6589999999999998</v>
      </c>
      <c r="G226" s="3"/>
    </row>
    <row r="227" spans="1:7" x14ac:dyDescent="0.3">
      <c r="A227" s="23"/>
      <c r="B227" s="33" t="s">
        <v>258</v>
      </c>
      <c r="C227" s="9" t="s">
        <v>259</v>
      </c>
      <c r="D227" s="15">
        <f t="shared" si="18"/>
        <v>1.125</v>
      </c>
      <c r="E227" s="3">
        <v>1.125</v>
      </c>
      <c r="F227" s="3"/>
      <c r="G227" s="3"/>
    </row>
    <row r="228" spans="1:7" x14ac:dyDescent="0.3">
      <c r="A228" s="23"/>
      <c r="B228" s="33" t="s">
        <v>260</v>
      </c>
      <c r="C228" s="9" t="s">
        <v>625</v>
      </c>
      <c r="D228" s="15">
        <f t="shared" si="18"/>
        <v>1.5629999999999999</v>
      </c>
      <c r="E228" s="3">
        <v>1.5629999999999999</v>
      </c>
      <c r="F228" s="3"/>
      <c r="G228" s="3"/>
    </row>
    <row r="229" spans="1:7" x14ac:dyDescent="0.3">
      <c r="A229" s="23"/>
      <c r="B229" s="33" t="s">
        <v>261</v>
      </c>
      <c r="C229" s="9" t="s">
        <v>626</v>
      </c>
      <c r="D229" s="15">
        <f t="shared" si="18"/>
        <v>2.2949999999999999</v>
      </c>
      <c r="E229" s="42">
        <v>2</v>
      </c>
      <c r="F229" s="3">
        <v>0.29499999999999998</v>
      </c>
      <c r="G229" s="3"/>
    </row>
    <row r="230" spans="1:7" x14ac:dyDescent="0.3">
      <c r="A230" s="23"/>
      <c r="B230" s="55" t="s">
        <v>770</v>
      </c>
      <c r="C230" s="50" t="s">
        <v>554</v>
      </c>
      <c r="D230" s="51">
        <f t="shared" si="18"/>
        <v>1.5</v>
      </c>
      <c r="E230" s="52"/>
      <c r="F230" s="52">
        <v>1.5</v>
      </c>
      <c r="G230" s="52"/>
    </row>
    <row r="231" spans="1:7" x14ac:dyDescent="0.3">
      <c r="A231" s="23"/>
      <c r="B231" s="55" t="s">
        <v>771</v>
      </c>
      <c r="C231" s="50" t="s">
        <v>766</v>
      </c>
      <c r="D231" s="51">
        <f t="shared" si="18"/>
        <v>0.24</v>
      </c>
      <c r="E231" s="52"/>
      <c r="F231" s="52"/>
      <c r="G231" s="52">
        <v>0.24</v>
      </c>
    </row>
    <row r="232" spans="1:7" ht="27.6" x14ac:dyDescent="0.3">
      <c r="A232" s="23"/>
      <c r="B232" s="55" t="s">
        <v>772</v>
      </c>
      <c r="C232" s="50" t="s">
        <v>768</v>
      </c>
      <c r="D232" s="51">
        <f>E232+F232+G232</f>
        <v>1.847</v>
      </c>
      <c r="E232" s="52">
        <v>1.847</v>
      </c>
      <c r="F232" s="52"/>
      <c r="G232" s="52"/>
    </row>
    <row r="233" spans="1:7" x14ac:dyDescent="0.3">
      <c r="A233" s="23"/>
      <c r="B233" s="33" t="s">
        <v>262</v>
      </c>
      <c r="C233" s="9" t="s">
        <v>627</v>
      </c>
      <c r="D233" s="15">
        <f t="shared" si="18"/>
        <v>1.016</v>
      </c>
      <c r="E233" s="3">
        <v>1.016</v>
      </c>
      <c r="F233" s="3"/>
      <c r="G233" s="3"/>
    </row>
    <row r="234" spans="1:7" x14ac:dyDescent="0.3">
      <c r="A234" s="23"/>
      <c r="B234" s="33" t="s">
        <v>263</v>
      </c>
      <c r="C234" s="9" t="s">
        <v>264</v>
      </c>
      <c r="D234" s="15">
        <f t="shared" si="18"/>
        <v>1.976</v>
      </c>
      <c r="E234" s="3"/>
      <c r="F234" s="3">
        <v>1.48</v>
      </c>
      <c r="G234" s="3">
        <v>0.496</v>
      </c>
    </row>
    <row r="235" spans="1:7" x14ac:dyDescent="0.3">
      <c r="A235" s="23"/>
      <c r="B235" s="33" t="s">
        <v>265</v>
      </c>
      <c r="C235" s="9" t="s">
        <v>266</v>
      </c>
      <c r="D235" s="15">
        <f t="shared" si="18"/>
        <v>1.397</v>
      </c>
      <c r="E235" s="3">
        <v>1.22</v>
      </c>
      <c r="F235" s="3"/>
      <c r="G235" s="3">
        <v>0.17699999999999999</v>
      </c>
    </row>
    <row r="236" spans="1:7" x14ac:dyDescent="0.3">
      <c r="A236" s="23"/>
      <c r="B236" s="33" t="s">
        <v>267</v>
      </c>
      <c r="C236" s="9" t="s">
        <v>268</v>
      </c>
      <c r="D236" s="15">
        <f t="shared" si="18"/>
        <v>10.535</v>
      </c>
      <c r="E236" s="3">
        <v>10.535</v>
      </c>
      <c r="F236" s="3"/>
      <c r="G236" s="3"/>
    </row>
    <row r="237" spans="1:7" x14ac:dyDescent="0.3">
      <c r="A237" s="23">
        <v>2</v>
      </c>
      <c r="B237" s="33"/>
      <c r="C237" s="21" t="s">
        <v>573</v>
      </c>
      <c r="D237" s="15"/>
      <c r="E237" s="3"/>
      <c r="F237" s="3"/>
      <c r="G237" s="3"/>
    </row>
    <row r="238" spans="1:7" x14ac:dyDescent="0.3">
      <c r="A238" s="23"/>
      <c r="B238" s="33" t="s">
        <v>269</v>
      </c>
      <c r="C238" s="9" t="s">
        <v>574</v>
      </c>
      <c r="D238" s="15">
        <f t="shared" si="18"/>
        <v>0.53200000000000003</v>
      </c>
      <c r="E238" s="3">
        <v>0.4</v>
      </c>
      <c r="F238" s="3">
        <v>0.13200000000000001</v>
      </c>
      <c r="G238" s="3"/>
    </row>
    <row r="239" spans="1:7" ht="27.6" x14ac:dyDescent="0.3">
      <c r="A239" s="23"/>
      <c r="B239" s="33" t="s">
        <v>270</v>
      </c>
      <c r="C239" s="9" t="s">
        <v>769</v>
      </c>
      <c r="D239" s="15">
        <f t="shared" si="18"/>
        <v>3.1559999999999997</v>
      </c>
      <c r="E239" s="3">
        <v>2.5059999999999998</v>
      </c>
      <c r="F239" s="3">
        <v>0.65</v>
      </c>
      <c r="G239" s="3"/>
    </row>
    <row r="240" spans="1:7" x14ac:dyDescent="0.3">
      <c r="A240" s="23">
        <v>3</v>
      </c>
      <c r="B240" s="33"/>
      <c r="C240" s="21" t="s">
        <v>571</v>
      </c>
      <c r="D240" s="15"/>
      <c r="E240" s="3"/>
      <c r="F240" s="3"/>
      <c r="G240" s="3"/>
    </row>
    <row r="241" spans="1:7" x14ac:dyDescent="0.3">
      <c r="A241" s="23"/>
      <c r="B241" s="33" t="s">
        <v>271</v>
      </c>
      <c r="C241" s="9" t="s">
        <v>572</v>
      </c>
      <c r="D241" s="15">
        <f t="shared" si="18"/>
        <v>7.4190000000000005</v>
      </c>
      <c r="E241" s="3">
        <v>5.2530000000000001</v>
      </c>
      <c r="F241" s="3">
        <v>1.1659999999999999</v>
      </c>
      <c r="G241" s="3">
        <v>1</v>
      </c>
    </row>
    <row r="242" spans="1:7" x14ac:dyDescent="0.3">
      <c r="A242" s="23">
        <v>4</v>
      </c>
      <c r="B242" s="33"/>
      <c r="C242" s="21" t="s">
        <v>140</v>
      </c>
      <c r="D242" s="15"/>
      <c r="E242" s="3"/>
      <c r="F242" s="3"/>
      <c r="G242" s="3"/>
    </row>
    <row r="243" spans="1:7" x14ac:dyDescent="0.3">
      <c r="A243" s="23"/>
      <c r="B243" s="33" t="s">
        <v>272</v>
      </c>
      <c r="C243" s="9" t="s">
        <v>44</v>
      </c>
      <c r="D243" s="15">
        <f t="shared" si="18"/>
        <v>2.8810000000000002</v>
      </c>
      <c r="E243" s="3">
        <v>2</v>
      </c>
      <c r="F243" s="3">
        <v>0.88100000000000001</v>
      </c>
      <c r="G243" s="3"/>
    </row>
    <row r="244" spans="1:7" x14ac:dyDescent="0.3">
      <c r="A244" s="23">
        <v>5</v>
      </c>
      <c r="B244" s="33"/>
      <c r="C244" s="21" t="s">
        <v>570</v>
      </c>
      <c r="D244" s="15"/>
      <c r="E244" s="3"/>
      <c r="F244" s="3"/>
      <c r="G244" s="3"/>
    </row>
    <row r="245" spans="1:7" x14ac:dyDescent="0.3">
      <c r="A245" s="23"/>
      <c r="B245" s="33" t="s">
        <v>273</v>
      </c>
      <c r="C245" s="9" t="s">
        <v>545</v>
      </c>
      <c r="D245" s="15">
        <f t="shared" si="18"/>
        <v>2.0209999999999999</v>
      </c>
      <c r="E245" s="3"/>
      <c r="F245" s="3">
        <v>0.67</v>
      </c>
      <c r="G245" s="3">
        <v>1.351</v>
      </c>
    </row>
    <row r="246" spans="1:7" x14ac:dyDescent="0.3">
      <c r="A246" s="23">
        <v>6</v>
      </c>
      <c r="B246" s="33"/>
      <c r="C246" s="21" t="s">
        <v>569</v>
      </c>
      <c r="D246" s="15"/>
      <c r="E246" s="3"/>
      <c r="F246" s="3"/>
      <c r="G246" s="3"/>
    </row>
    <row r="247" spans="1:7" x14ac:dyDescent="0.3">
      <c r="A247" s="22"/>
      <c r="B247" s="33" t="s">
        <v>274</v>
      </c>
      <c r="C247" s="9" t="s">
        <v>566</v>
      </c>
      <c r="D247" s="15">
        <f t="shared" si="18"/>
        <v>0.55300000000000005</v>
      </c>
      <c r="E247" s="3"/>
      <c r="F247" s="3"/>
      <c r="G247" s="3">
        <v>0.55300000000000005</v>
      </c>
    </row>
    <row r="248" spans="1:7" x14ac:dyDescent="0.3">
      <c r="A248" s="22">
        <v>7</v>
      </c>
      <c r="B248" s="27"/>
      <c r="C248" s="21" t="s">
        <v>568</v>
      </c>
      <c r="D248" s="15"/>
      <c r="E248" s="3"/>
      <c r="F248" s="3"/>
      <c r="G248" s="3"/>
    </row>
    <row r="249" spans="1:7" x14ac:dyDescent="0.3">
      <c r="A249" s="22"/>
      <c r="B249" s="33" t="s">
        <v>275</v>
      </c>
      <c r="C249" s="9" t="s">
        <v>56</v>
      </c>
      <c r="D249" s="15">
        <f t="shared" si="18"/>
        <v>0.64</v>
      </c>
      <c r="E249" s="3"/>
      <c r="F249" s="3"/>
      <c r="G249" s="3">
        <v>0.64</v>
      </c>
    </row>
    <row r="250" spans="1:7" x14ac:dyDescent="0.3">
      <c r="A250" s="22">
        <v>8</v>
      </c>
      <c r="B250" s="27"/>
      <c r="C250" s="21" t="s">
        <v>567</v>
      </c>
      <c r="D250" s="15"/>
      <c r="E250" s="3"/>
      <c r="F250" s="3"/>
      <c r="G250" s="3"/>
    </row>
    <row r="251" spans="1:7" x14ac:dyDescent="0.3">
      <c r="A251" s="22"/>
      <c r="B251" s="33" t="s">
        <v>276</v>
      </c>
      <c r="C251" s="9" t="s">
        <v>48</v>
      </c>
      <c r="D251" s="15">
        <f t="shared" si="18"/>
        <v>1.02</v>
      </c>
      <c r="E251" s="3"/>
      <c r="F251" s="3"/>
      <c r="G251" s="3">
        <v>1.02</v>
      </c>
    </row>
    <row r="252" spans="1:7" ht="41.4" x14ac:dyDescent="0.3">
      <c r="A252" s="22">
        <v>7</v>
      </c>
      <c r="B252" s="27" t="s">
        <v>277</v>
      </c>
      <c r="C252" s="9"/>
      <c r="D252" s="45">
        <f>D254+D256+D258+D259+D260+D261+D262+D263+D264+D266+D268</f>
        <v>19.388000000000002</v>
      </c>
      <c r="E252" s="45">
        <f t="shared" ref="E252:G252" si="19">E254+E256+E258+E259+E260+E261+E262+E263+E264+E266+E268</f>
        <v>7.1689999999999987</v>
      </c>
      <c r="F252" s="45">
        <f t="shared" si="19"/>
        <v>5.3400000000000007</v>
      </c>
      <c r="G252" s="45">
        <f t="shared" si="19"/>
        <v>6.8789999999999996</v>
      </c>
    </row>
    <row r="253" spans="1:7" x14ac:dyDescent="0.3">
      <c r="A253" s="23">
        <v>1</v>
      </c>
      <c r="B253" s="33"/>
      <c r="C253" s="21" t="s">
        <v>628</v>
      </c>
      <c r="D253" s="15"/>
      <c r="E253" s="3"/>
      <c r="F253" s="3"/>
      <c r="G253" s="3"/>
    </row>
    <row r="254" spans="1:7" x14ac:dyDescent="0.3">
      <c r="A254" s="23"/>
      <c r="B254" s="33" t="s">
        <v>278</v>
      </c>
      <c r="C254" s="9" t="s">
        <v>629</v>
      </c>
      <c r="D254" s="15">
        <f>E254+F254+G254</f>
        <v>4.7750000000000004</v>
      </c>
      <c r="E254" s="3">
        <v>2.5</v>
      </c>
      <c r="F254" s="3">
        <v>1.575</v>
      </c>
      <c r="G254" s="3">
        <v>0.7</v>
      </c>
    </row>
    <row r="255" spans="1:7" x14ac:dyDescent="0.3">
      <c r="A255" s="23">
        <v>2</v>
      </c>
      <c r="B255" s="33"/>
      <c r="C255" s="21" t="s">
        <v>630</v>
      </c>
      <c r="D255" s="15"/>
      <c r="E255" s="3"/>
      <c r="F255" s="3"/>
      <c r="G255" s="3"/>
    </row>
    <row r="256" spans="1:7" x14ac:dyDescent="0.3">
      <c r="A256" s="23"/>
      <c r="B256" s="33" t="s">
        <v>279</v>
      </c>
      <c r="C256" s="9" t="s">
        <v>632</v>
      </c>
      <c r="D256" s="15">
        <f t="shared" ref="D256:D268" si="20">E256+F256+G256</f>
        <v>1.6819999999999999</v>
      </c>
      <c r="E256" s="3"/>
      <c r="F256" s="3"/>
      <c r="G256" s="3">
        <v>1.6819999999999999</v>
      </c>
    </row>
    <row r="257" spans="1:7" x14ac:dyDescent="0.3">
      <c r="A257" s="23">
        <v>3</v>
      </c>
      <c r="B257" s="33"/>
      <c r="C257" s="21" t="s">
        <v>631</v>
      </c>
      <c r="D257" s="15"/>
      <c r="E257" s="3"/>
      <c r="F257" s="3"/>
      <c r="G257" s="3"/>
    </row>
    <row r="258" spans="1:7" x14ac:dyDescent="0.3">
      <c r="A258" s="23"/>
      <c r="B258" s="33" t="s">
        <v>280</v>
      </c>
      <c r="C258" s="9" t="s">
        <v>42</v>
      </c>
      <c r="D258" s="15">
        <f t="shared" si="20"/>
        <v>4.3569999999999993</v>
      </c>
      <c r="E258" s="3">
        <v>2.17</v>
      </c>
      <c r="F258" s="3">
        <v>0.4</v>
      </c>
      <c r="G258" s="3">
        <v>1.7869999999999999</v>
      </c>
    </row>
    <row r="259" spans="1:7" x14ac:dyDescent="0.3">
      <c r="A259" s="23"/>
      <c r="B259" s="33" t="s">
        <v>281</v>
      </c>
      <c r="C259" s="9" t="s">
        <v>633</v>
      </c>
      <c r="D259" s="15">
        <f t="shared" si="20"/>
        <v>1.169</v>
      </c>
      <c r="E259" s="3">
        <v>0.85899999999999999</v>
      </c>
      <c r="F259" s="3">
        <v>0.31</v>
      </c>
      <c r="G259" s="3"/>
    </row>
    <row r="260" spans="1:7" x14ac:dyDescent="0.3">
      <c r="A260" s="23"/>
      <c r="B260" s="33" t="s">
        <v>282</v>
      </c>
      <c r="C260" s="9" t="s">
        <v>90</v>
      </c>
      <c r="D260" s="15">
        <f t="shared" si="20"/>
        <v>0.59799999999999998</v>
      </c>
      <c r="E260" s="3">
        <v>0.35</v>
      </c>
      <c r="F260" s="3">
        <v>0.248</v>
      </c>
      <c r="G260" s="3"/>
    </row>
    <row r="261" spans="1:7" x14ac:dyDescent="0.3">
      <c r="A261" s="23"/>
      <c r="B261" s="33" t="s">
        <v>283</v>
      </c>
      <c r="C261" s="9" t="s">
        <v>55</v>
      </c>
      <c r="D261" s="15">
        <f t="shared" si="20"/>
        <v>0.68</v>
      </c>
      <c r="E261" s="3">
        <v>0.68</v>
      </c>
      <c r="F261" s="3"/>
      <c r="G261" s="3"/>
    </row>
    <row r="262" spans="1:7" x14ac:dyDescent="0.3">
      <c r="A262" s="23"/>
      <c r="B262" s="33" t="s">
        <v>284</v>
      </c>
      <c r="C262" s="9" t="s">
        <v>44</v>
      </c>
      <c r="D262" s="15">
        <f t="shared" si="20"/>
        <v>0.3</v>
      </c>
      <c r="E262" s="3">
        <v>0.3</v>
      </c>
      <c r="F262" s="3"/>
      <c r="G262" s="3"/>
    </row>
    <row r="263" spans="1:7" x14ac:dyDescent="0.3">
      <c r="A263" s="23"/>
      <c r="B263" s="33" t="s">
        <v>285</v>
      </c>
      <c r="C263" s="9" t="s">
        <v>53</v>
      </c>
      <c r="D263" s="15">
        <f t="shared" si="20"/>
        <v>0.51400000000000001</v>
      </c>
      <c r="E263" s="3"/>
      <c r="F263" s="3">
        <v>0.51400000000000001</v>
      </c>
      <c r="G263" s="3"/>
    </row>
    <row r="264" spans="1:7" x14ac:dyDescent="0.3">
      <c r="A264" s="23"/>
      <c r="B264" s="33" t="s">
        <v>286</v>
      </c>
      <c r="C264" s="9" t="s">
        <v>45</v>
      </c>
      <c r="D264" s="15">
        <f t="shared" si="20"/>
        <v>0.2</v>
      </c>
      <c r="E264" s="3"/>
      <c r="F264" s="3"/>
      <c r="G264" s="3">
        <v>0.2</v>
      </c>
    </row>
    <row r="265" spans="1:7" ht="27.6" x14ac:dyDescent="0.3">
      <c r="A265" s="23">
        <v>4</v>
      </c>
      <c r="B265" s="27"/>
      <c r="C265" s="21" t="s">
        <v>634</v>
      </c>
      <c r="D265" s="15"/>
      <c r="E265" s="3"/>
      <c r="F265" s="3"/>
      <c r="G265" s="3"/>
    </row>
    <row r="266" spans="1:7" x14ac:dyDescent="0.3">
      <c r="A266" s="23"/>
      <c r="B266" s="33" t="s">
        <v>287</v>
      </c>
      <c r="C266" s="9" t="s">
        <v>48</v>
      </c>
      <c r="D266" s="15">
        <f t="shared" si="20"/>
        <v>2.5099999999999998</v>
      </c>
      <c r="E266" s="3"/>
      <c r="F266" s="3"/>
      <c r="G266" s="3">
        <v>2.5099999999999998</v>
      </c>
    </row>
    <row r="267" spans="1:7" x14ac:dyDescent="0.3">
      <c r="A267" s="23">
        <v>5</v>
      </c>
      <c r="B267" s="33"/>
      <c r="C267" s="21" t="s">
        <v>635</v>
      </c>
      <c r="D267" s="15"/>
      <c r="E267" s="3"/>
      <c r="F267" s="3"/>
      <c r="G267" s="3"/>
    </row>
    <row r="268" spans="1:7" x14ac:dyDescent="0.3">
      <c r="A268" s="23"/>
      <c r="B268" s="33" t="s">
        <v>288</v>
      </c>
      <c r="C268" s="9" t="s">
        <v>636</v>
      </c>
      <c r="D268" s="15">
        <f t="shared" si="20"/>
        <v>2.6030000000000002</v>
      </c>
      <c r="E268" s="3">
        <v>0.31</v>
      </c>
      <c r="F268" s="3">
        <v>2.2930000000000001</v>
      </c>
      <c r="G268" s="3"/>
    </row>
    <row r="269" spans="1:7" x14ac:dyDescent="0.3">
      <c r="A269" s="23"/>
      <c r="B269" s="33"/>
      <c r="C269" s="21"/>
      <c r="D269" s="15"/>
      <c r="E269" s="3"/>
      <c r="F269" s="3"/>
      <c r="G269" s="3"/>
    </row>
    <row r="270" spans="1:7" ht="55.2" x14ac:dyDescent="0.3">
      <c r="A270" s="22">
        <v>8</v>
      </c>
      <c r="B270" s="27" t="s">
        <v>289</v>
      </c>
      <c r="C270" s="21"/>
      <c r="D270" s="45">
        <f>D272+D273+D274+D275+D276+D277+D278+D279+D280+D281+D282+D284+D285+D286+D288+D289+D291</f>
        <v>19.215</v>
      </c>
      <c r="E270" s="45">
        <f t="shared" ref="E270:G270" si="21">E272+E273+E274+E275+E276+E277+E278+E279+E280+E281+E282+E284+E285+E286+E288+E289+E291</f>
        <v>11.637999999999998</v>
      </c>
      <c r="F270" s="45">
        <f t="shared" si="21"/>
        <v>5.9160000000000004</v>
      </c>
      <c r="G270" s="45">
        <f t="shared" si="21"/>
        <v>1.661</v>
      </c>
    </row>
    <row r="271" spans="1:7" x14ac:dyDescent="0.3">
      <c r="A271" s="23">
        <v>1</v>
      </c>
      <c r="B271" s="33"/>
      <c r="C271" s="21" t="s">
        <v>637</v>
      </c>
      <c r="D271" s="15"/>
      <c r="E271" s="3"/>
      <c r="F271" s="3"/>
      <c r="G271" s="3"/>
    </row>
    <row r="272" spans="1:7" x14ac:dyDescent="0.3">
      <c r="A272" s="23"/>
      <c r="B272" s="33" t="s">
        <v>290</v>
      </c>
      <c r="C272" s="9" t="s">
        <v>558</v>
      </c>
      <c r="D272" s="15">
        <f>E272+F272+G272</f>
        <v>1.9219999999999999</v>
      </c>
      <c r="E272" s="3">
        <v>1.9219999999999999</v>
      </c>
      <c r="F272" s="3"/>
      <c r="G272" s="3"/>
    </row>
    <row r="273" spans="1:7" x14ac:dyDescent="0.3">
      <c r="A273" s="23"/>
      <c r="B273" s="33" t="s">
        <v>291</v>
      </c>
      <c r="C273" s="50" t="s">
        <v>113</v>
      </c>
      <c r="D273" s="51">
        <f t="shared" ref="D273:D291" si="22">E273+F273+G273</f>
        <v>0.94700000000000006</v>
      </c>
      <c r="E273" s="52">
        <v>0.8</v>
      </c>
      <c r="F273" s="52"/>
      <c r="G273" s="52">
        <v>0.14699999999999999</v>
      </c>
    </row>
    <row r="274" spans="1:7" x14ac:dyDescent="0.3">
      <c r="A274" s="23"/>
      <c r="B274" s="33" t="s">
        <v>292</v>
      </c>
      <c r="C274" s="9" t="s">
        <v>638</v>
      </c>
      <c r="D274" s="15">
        <f t="shared" si="22"/>
        <v>0.89600000000000002</v>
      </c>
      <c r="E274" s="3">
        <v>0.89600000000000002</v>
      </c>
      <c r="F274" s="3"/>
      <c r="G274" s="3"/>
    </row>
    <row r="275" spans="1:7" x14ac:dyDescent="0.3">
      <c r="A275" s="23"/>
      <c r="B275" s="33" t="s">
        <v>293</v>
      </c>
      <c r="C275" s="9" t="s">
        <v>60</v>
      </c>
      <c r="D275" s="15">
        <f t="shared" si="22"/>
        <v>1.327</v>
      </c>
      <c r="E275" s="3">
        <v>0.7</v>
      </c>
      <c r="F275" s="3">
        <v>0.3</v>
      </c>
      <c r="G275" s="3">
        <v>0.32700000000000001</v>
      </c>
    </row>
    <row r="276" spans="1:7" x14ac:dyDescent="0.3">
      <c r="A276" s="23"/>
      <c r="B276" s="33" t="s">
        <v>294</v>
      </c>
      <c r="C276" s="9" t="s">
        <v>545</v>
      </c>
      <c r="D276" s="15">
        <f t="shared" si="22"/>
        <v>0.85099999999999998</v>
      </c>
      <c r="E276" s="3">
        <v>0.85099999999999998</v>
      </c>
      <c r="F276" s="3"/>
      <c r="G276" s="3"/>
    </row>
    <row r="277" spans="1:7" x14ac:dyDescent="0.3">
      <c r="A277" s="23"/>
      <c r="B277" s="33" t="s">
        <v>295</v>
      </c>
      <c r="C277" s="9" t="s">
        <v>591</v>
      </c>
      <c r="D277" s="15">
        <f t="shared" si="22"/>
        <v>0.88700000000000001</v>
      </c>
      <c r="E277" s="3">
        <v>0.88700000000000001</v>
      </c>
      <c r="F277" s="3"/>
      <c r="G277" s="3"/>
    </row>
    <row r="278" spans="1:7" x14ac:dyDescent="0.3">
      <c r="A278" s="23"/>
      <c r="B278" s="33" t="s">
        <v>296</v>
      </c>
      <c r="C278" s="9" t="s">
        <v>639</v>
      </c>
      <c r="D278" s="15">
        <f t="shared" si="22"/>
        <v>1.07</v>
      </c>
      <c r="E278" s="3"/>
      <c r="F278" s="3">
        <v>1.07</v>
      </c>
      <c r="G278" s="3"/>
    </row>
    <row r="279" spans="1:7" x14ac:dyDescent="0.3">
      <c r="A279" s="23"/>
      <c r="B279" s="33" t="s">
        <v>297</v>
      </c>
      <c r="C279" s="9" t="s">
        <v>42</v>
      </c>
      <c r="D279" s="15">
        <f t="shared" si="22"/>
        <v>1.27</v>
      </c>
      <c r="E279" s="3">
        <v>1.27</v>
      </c>
      <c r="F279" s="3"/>
      <c r="G279" s="3"/>
    </row>
    <row r="280" spans="1:7" x14ac:dyDescent="0.3">
      <c r="A280" s="23"/>
      <c r="B280" s="33" t="s">
        <v>298</v>
      </c>
      <c r="C280" s="9" t="s">
        <v>561</v>
      </c>
      <c r="D280" s="15">
        <f t="shared" si="22"/>
        <v>0.56299999999999994</v>
      </c>
      <c r="E280" s="3"/>
      <c r="F280" s="3">
        <v>0.56299999999999994</v>
      </c>
      <c r="G280" s="3"/>
    </row>
    <row r="281" spans="1:7" x14ac:dyDescent="0.3">
      <c r="A281" s="23"/>
      <c r="B281" s="33" t="s">
        <v>299</v>
      </c>
      <c r="C281" s="9" t="s">
        <v>45</v>
      </c>
      <c r="D281" s="15">
        <f t="shared" si="22"/>
        <v>0.17799999999999999</v>
      </c>
      <c r="E281" s="3">
        <v>0.17799999999999999</v>
      </c>
      <c r="F281" s="3"/>
      <c r="G281" s="3"/>
    </row>
    <row r="282" spans="1:7" x14ac:dyDescent="0.3">
      <c r="A282" s="23"/>
      <c r="B282" s="33" t="s">
        <v>300</v>
      </c>
      <c r="C282" s="9" t="s">
        <v>621</v>
      </c>
      <c r="D282" s="15">
        <f t="shared" si="22"/>
        <v>1.077</v>
      </c>
      <c r="E282" s="3">
        <v>0.88</v>
      </c>
      <c r="F282" s="3"/>
      <c r="G282" s="3">
        <v>0.19700000000000001</v>
      </c>
    </row>
    <row r="283" spans="1:7" x14ac:dyDescent="0.3">
      <c r="A283" s="23">
        <v>2</v>
      </c>
      <c r="B283" s="33"/>
      <c r="C283" s="21" t="s">
        <v>301</v>
      </c>
      <c r="D283" s="15"/>
      <c r="E283" s="3"/>
      <c r="F283" s="3"/>
      <c r="G283" s="3"/>
    </row>
    <row r="284" spans="1:7" x14ac:dyDescent="0.3">
      <c r="A284" s="23"/>
      <c r="B284" s="55" t="s">
        <v>302</v>
      </c>
      <c r="C284" s="50" t="s">
        <v>640</v>
      </c>
      <c r="D284" s="51">
        <f t="shared" si="22"/>
        <v>2.5920000000000001</v>
      </c>
      <c r="E284" s="52">
        <v>1</v>
      </c>
      <c r="F284" s="52">
        <v>1.5920000000000001</v>
      </c>
      <c r="G284" s="52"/>
    </row>
    <row r="285" spans="1:7" x14ac:dyDescent="0.3">
      <c r="A285" s="23"/>
      <c r="B285" s="33" t="s">
        <v>303</v>
      </c>
      <c r="C285" s="9" t="s">
        <v>80</v>
      </c>
      <c r="D285" s="15">
        <f t="shared" si="22"/>
        <v>0.58399999999999996</v>
      </c>
      <c r="E285" s="3">
        <v>0.58399999999999996</v>
      </c>
      <c r="F285" s="3"/>
      <c r="G285" s="3"/>
    </row>
    <row r="286" spans="1:7" x14ac:dyDescent="0.3">
      <c r="A286" s="23"/>
      <c r="B286" s="55" t="s">
        <v>304</v>
      </c>
      <c r="C286" s="50" t="s">
        <v>47</v>
      </c>
      <c r="D286" s="51">
        <f t="shared" si="22"/>
        <v>2.3210000000000002</v>
      </c>
      <c r="E286" s="52">
        <v>1.37</v>
      </c>
      <c r="F286" s="52">
        <v>0.95099999999999996</v>
      </c>
      <c r="G286" s="52"/>
    </row>
    <row r="287" spans="1:7" x14ac:dyDescent="0.3">
      <c r="A287" s="23">
        <v>3</v>
      </c>
      <c r="B287" s="27"/>
      <c r="C287" s="21" t="s">
        <v>641</v>
      </c>
      <c r="D287" s="15"/>
      <c r="E287" s="3"/>
      <c r="F287" s="3"/>
      <c r="G287" s="3"/>
    </row>
    <row r="288" spans="1:7" x14ac:dyDescent="0.3">
      <c r="A288" s="23"/>
      <c r="B288" s="33" t="s">
        <v>305</v>
      </c>
      <c r="C288" s="9" t="s">
        <v>53</v>
      </c>
      <c r="D288" s="15">
        <f t="shared" si="22"/>
        <v>1</v>
      </c>
      <c r="E288" s="3">
        <v>0.3</v>
      </c>
      <c r="F288" s="3">
        <v>0.7</v>
      </c>
      <c r="G288" s="3"/>
    </row>
    <row r="289" spans="1:7" x14ac:dyDescent="0.3">
      <c r="A289" s="23"/>
      <c r="B289" s="33" t="s">
        <v>306</v>
      </c>
      <c r="C289" s="9" t="s">
        <v>642</v>
      </c>
      <c r="D289" s="15">
        <f t="shared" si="22"/>
        <v>0.74</v>
      </c>
      <c r="E289" s="3"/>
      <c r="F289" s="3">
        <v>0.74</v>
      </c>
      <c r="G289" s="3"/>
    </row>
    <row r="290" spans="1:7" x14ac:dyDescent="0.3">
      <c r="A290" s="23">
        <v>4</v>
      </c>
      <c r="B290" s="33"/>
      <c r="C290" s="21" t="s">
        <v>465</v>
      </c>
      <c r="D290" s="15"/>
      <c r="E290" s="3"/>
      <c r="F290" s="3"/>
      <c r="G290" s="3"/>
    </row>
    <row r="291" spans="1:7" x14ac:dyDescent="0.3">
      <c r="A291" s="23"/>
      <c r="B291" s="33" t="s">
        <v>307</v>
      </c>
      <c r="C291" s="9" t="s">
        <v>50</v>
      </c>
      <c r="D291" s="15">
        <f t="shared" si="22"/>
        <v>0.99</v>
      </c>
      <c r="E291" s="3"/>
      <c r="F291" s="3"/>
      <c r="G291" s="3">
        <v>0.99</v>
      </c>
    </row>
    <row r="292" spans="1:7" x14ac:dyDescent="0.3">
      <c r="A292" s="23"/>
      <c r="B292" s="33"/>
      <c r="C292" s="21"/>
      <c r="D292" s="15"/>
      <c r="E292" s="3"/>
      <c r="F292" s="3"/>
      <c r="G292" s="3"/>
    </row>
    <row r="293" spans="1:7" ht="41.4" x14ac:dyDescent="0.3">
      <c r="A293" s="22">
        <v>9</v>
      </c>
      <c r="B293" s="27" t="s">
        <v>308</v>
      </c>
      <c r="C293" s="21"/>
      <c r="D293" s="47">
        <f>D295+D296+D298+D299+D300+D301+D302+D304+D305+D306+D307+D309</f>
        <v>11.990000000000002</v>
      </c>
      <c r="E293" s="47">
        <f>E295+E296+E298+E299+E300+E301+E302+E304+E305+E306+E307+E309</f>
        <v>8.1790000000000003</v>
      </c>
      <c r="F293" s="47">
        <f>F295+F296+F298+F299+F300+F301+F302+F304+F305+F306+F307+F309</f>
        <v>3.8110000000000004</v>
      </c>
      <c r="G293" s="47">
        <f>G295+G296+G298+G299+G300+G301+G302+G304+G305+G306+G307+G309</f>
        <v>0</v>
      </c>
    </row>
    <row r="294" spans="1:7" x14ac:dyDescent="0.3">
      <c r="A294" s="23">
        <v>1</v>
      </c>
      <c r="B294" s="33"/>
      <c r="C294" s="21" t="s">
        <v>643</v>
      </c>
      <c r="D294" s="15"/>
      <c r="E294" s="3"/>
      <c r="F294" s="3"/>
      <c r="G294" s="3"/>
    </row>
    <row r="295" spans="1:7" x14ac:dyDescent="0.3">
      <c r="A295" s="23"/>
      <c r="B295" s="33" t="s">
        <v>309</v>
      </c>
      <c r="C295" s="9" t="s">
        <v>45</v>
      </c>
      <c r="D295" s="15">
        <f>E295+F295+G295</f>
        <v>2.93</v>
      </c>
      <c r="E295" s="3">
        <v>2.375</v>
      </c>
      <c r="F295" s="3">
        <v>0.55500000000000005</v>
      </c>
      <c r="G295" s="3"/>
    </row>
    <row r="296" spans="1:7" x14ac:dyDescent="0.3">
      <c r="A296" s="23"/>
      <c r="B296" s="33" t="s">
        <v>310</v>
      </c>
      <c r="C296" s="9" t="s">
        <v>48</v>
      </c>
      <c r="D296" s="15">
        <f t="shared" ref="D296:D309" si="23">E296+F296+G296</f>
        <v>1.64</v>
      </c>
      <c r="E296" s="3">
        <v>1.64</v>
      </c>
      <c r="F296" s="3"/>
      <c r="G296" s="3"/>
    </row>
    <row r="297" spans="1:7" x14ac:dyDescent="0.3">
      <c r="A297" s="23">
        <v>2</v>
      </c>
      <c r="B297" s="33"/>
      <c r="C297" s="21" t="s">
        <v>644</v>
      </c>
      <c r="D297" s="15"/>
      <c r="E297" s="3"/>
      <c r="F297" s="3"/>
      <c r="G297" s="3"/>
    </row>
    <row r="298" spans="1:7" x14ac:dyDescent="0.3">
      <c r="A298" s="23"/>
      <c r="B298" s="33" t="s">
        <v>311</v>
      </c>
      <c r="C298" s="9" t="s">
        <v>45</v>
      </c>
      <c r="D298" s="15">
        <f t="shared" si="23"/>
        <v>0.58099999999999996</v>
      </c>
      <c r="E298" s="3">
        <v>0.58099999999999996</v>
      </c>
      <c r="F298" s="3"/>
      <c r="G298" s="3"/>
    </row>
    <row r="299" spans="1:7" x14ac:dyDescent="0.3">
      <c r="A299" s="23"/>
      <c r="B299" s="33" t="s">
        <v>312</v>
      </c>
      <c r="C299" s="9" t="s">
        <v>42</v>
      </c>
      <c r="D299" s="46">
        <f t="shared" si="23"/>
        <v>0.31</v>
      </c>
      <c r="E299" s="42"/>
      <c r="F299" s="42">
        <v>0.31</v>
      </c>
      <c r="G299" s="42"/>
    </row>
    <row r="300" spans="1:7" x14ac:dyDescent="0.3">
      <c r="A300" s="23"/>
      <c r="B300" s="33" t="s">
        <v>313</v>
      </c>
      <c r="C300" s="9" t="s">
        <v>48</v>
      </c>
      <c r="D300" s="15">
        <v>0.89100000000000001</v>
      </c>
      <c r="E300" s="3">
        <v>0.25</v>
      </c>
      <c r="F300" s="3">
        <v>0.64100000000000001</v>
      </c>
      <c r="G300" s="3"/>
    </row>
    <row r="301" spans="1:7" x14ac:dyDescent="0.3">
      <c r="A301" s="23"/>
      <c r="B301" s="33" t="s">
        <v>314</v>
      </c>
      <c r="C301" s="9" t="s">
        <v>579</v>
      </c>
      <c r="D301" s="15">
        <f t="shared" si="23"/>
        <v>0.78800000000000003</v>
      </c>
      <c r="E301" s="3">
        <v>0.46</v>
      </c>
      <c r="F301" s="3">
        <v>0.32800000000000001</v>
      </c>
      <c r="G301" s="3"/>
    </row>
    <row r="302" spans="1:7" ht="41.4" x14ac:dyDescent="0.3">
      <c r="A302" s="23"/>
      <c r="B302" s="33" t="s">
        <v>315</v>
      </c>
      <c r="C302" s="9" t="s">
        <v>316</v>
      </c>
      <c r="D302" s="15">
        <f t="shared" si="23"/>
        <v>0.47799999999999998</v>
      </c>
      <c r="E302" s="3"/>
      <c r="F302" s="3">
        <v>0.47799999999999998</v>
      </c>
      <c r="G302" s="3"/>
    </row>
    <row r="303" spans="1:7" x14ac:dyDescent="0.3">
      <c r="A303" s="23">
        <v>3</v>
      </c>
      <c r="B303" s="33"/>
      <c r="C303" s="21" t="s">
        <v>645</v>
      </c>
      <c r="D303" s="15"/>
      <c r="E303" s="3"/>
      <c r="F303" s="3"/>
      <c r="G303" s="3"/>
    </row>
    <row r="304" spans="1:7" x14ac:dyDescent="0.3">
      <c r="A304" s="23"/>
      <c r="B304" s="33" t="s">
        <v>317</v>
      </c>
      <c r="C304" s="9" t="s">
        <v>646</v>
      </c>
      <c r="D304" s="15">
        <f t="shared" si="23"/>
        <v>0.55500000000000005</v>
      </c>
      <c r="E304" s="3"/>
      <c r="F304" s="3">
        <v>0.55500000000000005</v>
      </c>
      <c r="G304" s="3"/>
    </row>
    <row r="305" spans="1:7" x14ac:dyDescent="0.3">
      <c r="A305" s="23"/>
      <c r="B305" s="33" t="s">
        <v>318</v>
      </c>
      <c r="C305" s="9" t="s">
        <v>647</v>
      </c>
      <c r="D305" s="15">
        <f t="shared" si="23"/>
        <v>0.78100000000000003</v>
      </c>
      <c r="E305" s="3">
        <v>0.78100000000000003</v>
      </c>
      <c r="F305" s="3"/>
      <c r="G305" s="3"/>
    </row>
    <row r="306" spans="1:7" x14ac:dyDescent="0.3">
      <c r="A306" s="23"/>
      <c r="B306" s="33" t="s">
        <v>319</v>
      </c>
      <c r="C306" s="9" t="s">
        <v>618</v>
      </c>
      <c r="D306" s="15">
        <f t="shared" si="23"/>
        <v>0.76300000000000001</v>
      </c>
      <c r="E306" s="3">
        <v>0.76300000000000001</v>
      </c>
      <c r="F306" s="3"/>
      <c r="G306" s="3"/>
    </row>
    <row r="307" spans="1:7" x14ac:dyDescent="0.3">
      <c r="A307" s="23"/>
      <c r="B307" s="33" t="s">
        <v>320</v>
      </c>
      <c r="C307" s="9" t="s">
        <v>648</v>
      </c>
      <c r="D307" s="15">
        <f t="shared" si="23"/>
        <v>0.94399999999999995</v>
      </c>
      <c r="E307" s="3"/>
      <c r="F307" s="3">
        <v>0.94399999999999995</v>
      </c>
      <c r="G307" s="3"/>
    </row>
    <row r="308" spans="1:7" x14ac:dyDescent="0.3">
      <c r="A308" s="23">
        <v>4</v>
      </c>
      <c r="B308" s="27"/>
      <c r="C308" s="21" t="s">
        <v>649</v>
      </c>
      <c r="D308" s="15"/>
      <c r="E308" s="3"/>
      <c r="F308" s="3"/>
      <c r="G308" s="3"/>
    </row>
    <row r="309" spans="1:7" x14ac:dyDescent="0.3">
      <c r="A309" s="23"/>
      <c r="B309" s="33" t="s">
        <v>321</v>
      </c>
      <c r="C309" s="9" t="s">
        <v>80</v>
      </c>
      <c r="D309" s="15">
        <f t="shared" si="23"/>
        <v>1.329</v>
      </c>
      <c r="E309" s="3">
        <v>1.329</v>
      </c>
      <c r="F309" s="3"/>
      <c r="G309" s="3"/>
    </row>
    <row r="310" spans="1:7" x14ac:dyDescent="0.3">
      <c r="A310" s="23"/>
      <c r="B310" s="33"/>
      <c r="C310" s="21"/>
      <c r="D310" s="15"/>
      <c r="E310" s="3"/>
      <c r="F310" s="3"/>
      <c r="G310" s="3"/>
    </row>
    <row r="311" spans="1:7" ht="55.2" x14ac:dyDescent="0.3">
      <c r="A311" s="22">
        <v>10</v>
      </c>
      <c r="B311" s="27" t="s">
        <v>322</v>
      </c>
      <c r="C311" s="21"/>
      <c r="D311" s="45">
        <f>D313+D314+D315+D316+D317+D318+D319+D320+D321+D322+D323+D325+D326+D327+D328+D329</f>
        <v>25.927999999999997</v>
      </c>
      <c r="E311" s="45">
        <f>E313+E314+E315+E316+E317+E318+E319+E320+E321+E322+E323+E325+E326+E327+E328+E329</f>
        <v>4.25</v>
      </c>
      <c r="F311" s="45">
        <f>F313+F314+F315+F316+F317+F318+F319+F320+F321+F322+F323+F325+F326+F327+F328+F329</f>
        <v>14.588000000000001</v>
      </c>
      <c r="G311" s="45">
        <f>G313+G314+G315+G316+G317+G318+G319+G320+G321+G322+G323+G325+G326+G327+G328+G329</f>
        <v>7.0900000000000007</v>
      </c>
    </row>
    <row r="312" spans="1:7" x14ac:dyDescent="0.3">
      <c r="A312" s="23">
        <v>1</v>
      </c>
      <c r="B312" s="33"/>
      <c r="C312" s="21" t="s">
        <v>650</v>
      </c>
      <c r="D312" s="15"/>
      <c r="E312" s="15"/>
      <c r="F312" s="15"/>
      <c r="G312" s="15"/>
    </row>
    <row r="313" spans="1:7" x14ac:dyDescent="0.3">
      <c r="A313" s="23"/>
      <c r="B313" s="33" t="s">
        <v>323</v>
      </c>
      <c r="C313" s="9" t="s">
        <v>545</v>
      </c>
      <c r="D313" s="15">
        <f>E313+F313+G313</f>
        <v>0.97199999999999998</v>
      </c>
      <c r="E313" s="3">
        <v>0.53</v>
      </c>
      <c r="F313" s="3">
        <v>0.442</v>
      </c>
      <c r="G313" s="3"/>
    </row>
    <row r="314" spans="1:7" x14ac:dyDescent="0.3">
      <c r="A314" s="23"/>
      <c r="B314" s="33" t="s">
        <v>324</v>
      </c>
      <c r="C314" s="9" t="s">
        <v>621</v>
      </c>
      <c r="D314" s="15">
        <f t="shared" ref="D314:D329" si="24">E314+F314+G314</f>
        <v>1.2749999999999999</v>
      </c>
      <c r="E314" s="3">
        <v>0.6</v>
      </c>
      <c r="F314" s="3">
        <v>0.67500000000000004</v>
      </c>
      <c r="G314" s="3"/>
    </row>
    <row r="315" spans="1:7" x14ac:dyDescent="0.3">
      <c r="A315" s="23"/>
      <c r="B315" s="33" t="s">
        <v>325</v>
      </c>
      <c r="C315" s="9" t="s">
        <v>45</v>
      </c>
      <c r="D315" s="15">
        <f t="shared" si="24"/>
        <v>0.35799999999999998</v>
      </c>
      <c r="E315" s="3"/>
      <c r="F315" s="3">
        <v>0.35799999999999998</v>
      </c>
      <c r="G315" s="3"/>
    </row>
    <row r="316" spans="1:7" x14ac:dyDescent="0.3">
      <c r="A316" s="23"/>
      <c r="B316" s="33" t="s">
        <v>326</v>
      </c>
      <c r="C316" s="9" t="s">
        <v>651</v>
      </c>
      <c r="D316" s="15">
        <f t="shared" si="24"/>
        <v>1.764</v>
      </c>
      <c r="E316" s="3"/>
      <c r="F316" s="3">
        <v>1.764</v>
      </c>
      <c r="G316" s="3"/>
    </row>
    <row r="317" spans="1:7" x14ac:dyDescent="0.3">
      <c r="A317" s="23"/>
      <c r="B317" s="33" t="s">
        <v>327</v>
      </c>
      <c r="C317" s="9" t="s">
        <v>44</v>
      </c>
      <c r="D317" s="15">
        <f t="shared" si="24"/>
        <v>1.1200000000000001</v>
      </c>
      <c r="E317" s="3">
        <v>1.1200000000000001</v>
      </c>
      <c r="F317" s="3"/>
      <c r="G317" s="3"/>
    </row>
    <row r="318" spans="1:7" x14ac:dyDescent="0.3">
      <c r="A318" s="23"/>
      <c r="B318" s="33" t="s">
        <v>328</v>
      </c>
      <c r="C318" s="9" t="s">
        <v>42</v>
      </c>
      <c r="D318" s="15">
        <f t="shared" si="24"/>
        <v>1.137</v>
      </c>
      <c r="E318" s="3">
        <v>0.6</v>
      </c>
      <c r="F318" s="3"/>
      <c r="G318" s="3">
        <v>0.53700000000000003</v>
      </c>
    </row>
    <row r="319" spans="1:7" x14ac:dyDescent="0.3">
      <c r="A319" s="23"/>
      <c r="B319" s="33" t="s">
        <v>329</v>
      </c>
      <c r="C319" s="9" t="s">
        <v>113</v>
      </c>
      <c r="D319" s="15">
        <f t="shared" si="24"/>
        <v>2.2280000000000002</v>
      </c>
      <c r="E319" s="3"/>
      <c r="F319" s="3">
        <v>1.77</v>
      </c>
      <c r="G319" s="3">
        <v>0.45800000000000002</v>
      </c>
    </row>
    <row r="320" spans="1:7" x14ac:dyDescent="0.3">
      <c r="A320" s="23"/>
      <c r="B320" s="33" t="s">
        <v>330</v>
      </c>
      <c r="C320" s="9" t="s">
        <v>575</v>
      </c>
      <c r="D320" s="15">
        <f t="shared" si="24"/>
        <v>3.0349999999999997</v>
      </c>
      <c r="E320" s="3">
        <v>1.4</v>
      </c>
      <c r="F320" s="3">
        <v>1.1100000000000001</v>
      </c>
      <c r="G320" s="3">
        <v>0.52500000000000002</v>
      </c>
    </row>
    <row r="321" spans="1:7" x14ac:dyDescent="0.3">
      <c r="A321" s="23"/>
      <c r="B321" s="33" t="s">
        <v>331</v>
      </c>
      <c r="C321" s="9" t="s">
        <v>48</v>
      </c>
      <c r="D321" s="15">
        <f t="shared" si="24"/>
        <v>2.7010000000000001</v>
      </c>
      <c r="E321" s="3"/>
      <c r="F321" s="3">
        <v>1</v>
      </c>
      <c r="G321" s="3">
        <v>1.7010000000000001</v>
      </c>
    </row>
    <row r="322" spans="1:7" x14ac:dyDescent="0.3">
      <c r="A322" s="23"/>
      <c r="B322" s="33" t="s">
        <v>332</v>
      </c>
      <c r="C322" s="9" t="s">
        <v>652</v>
      </c>
      <c r="D322" s="15">
        <f t="shared" si="24"/>
        <v>2.4500000000000002</v>
      </c>
      <c r="E322" s="3"/>
      <c r="F322" s="3">
        <v>2.02</v>
      </c>
      <c r="G322" s="3">
        <v>0.43</v>
      </c>
    </row>
    <row r="323" spans="1:7" x14ac:dyDescent="0.3">
      <c r="A323" s="23">
        <v>2</v>
      </c>
      <c r="B323" s="33" t="s">
        <v>333</v>
      </c>
      <c r="C323" s="21" t="s">
        <v>653</v>
      </c>
      <c r="D323" s="15">
        <f t="shared" si="24"/>
        <v>0.95</v>
      </c>
      <c r="E323" s="3"/>
      <c r="F323" s="3">
        <v>0.13</v>
      </c>
      <c r="G323" s="3">
        <v>0.82</v>
      </c>
    </row>
    <row r="324" spans="1:7" x14ac:dyDescent="0.3">
      <c r="A324" s="23">
        <v>3</v>
      </c>
      <c r="B324" s="33"/>
      <c r="C324" s="21" t="s">
        <v>654</v>
      </c>
      <c r="D324" s="15"/>
      <c r="E324" s="3"/>
      <c r="F324" s="3"/>
      <c r="G324" s="3"/>
    </row>
    <row r="325" spans="1:7" x14ac:dyDescent="0.3">
      <c r="A325" s="23"/>
      <c r="B325" s="33" t="s">
        <v>334</v>
      </c>
      <c r="C325" s="9" t="s">
        <v>109</v>
      </c>
      <c r="D325" s="15">
        <f t="shared" si="24"/>
        <v>0.15</v>
      </c>
      <c r="E325" s="3"/>
      <c r="F325" s="3"/>
      <c r="G325" s="3">
        <v>0.15</v>
      </c>
    </row>
    <row r="326" spans="1:7" x14ac:dyDescent="0.3">
      <c r="A326" s="23"/>
      <c r="B326" s="33" t="s">
        <v>335</v>
      </c>
      <c r="C326" s="9" t="s">
        <v>655</v>
      </c>
      <c r="D326" s="15">
        <f t="shared" si="24"/>
        <v>0.53600000000000003</v>
      </c>
      <c r="E326" s="3"/>
      <c r="F326" s="3">
        <v>0.33</v>
      </c>
      <c r="G326" s="3">
        <v>0.20599999999999999</v>
      </c>
    </row>
    <row r="327" spans="1:7" x14ac:dyDescent="0.3">
      <c r="A327" s="23"/>
      <c r="B327" s="33" t="s">
        <v>336</v>
      </c>
      <c r="C327" s="9" t="s">
        <v>656</v>
      </c>
      <c r="D327" s="15">
        <f t="shared" si="24"/>
        <v>3.0700000000000003</v>
      </c>
      <c r="E327" s="3"/>
      <c r="F327" s="3">
        <v>1.85</v>
      </c>
      <c r="G327" s="3">
        <v>1.22</v>
      </c>
    </row>
    <row r="328" spans="1:7" x14ac:dyDescent="0.3">
      <c r="A328" s="23"/>
      <c r="B328" s="33" t="s">
        <v>337</v>
      </c>
      <c r="C328" s="9" t="s">
        <v>53</v>
      </c>
      <c r="D328" s="15">
        <f t="shared" si="24"/>
        <v>1.583</v>
      </c>
      <c r="E328" s="3"/>
      <c r="F328" s="3">
        <v>0.54</v>
      </c>
      <c r="G328" s="3">
        <v>1.0429999999999999</v>
      </c>
    </row>
    <row r="329" spans="1:7" x14ac:dyDescent="0.3">
      <c r="A329" s="23">
        <v>4</v>
      </c>
      <c r="B329" s="33" t="s">
        <v>338</v>
      </c>
      <c r="C329" s="21" t="s">
        <v>657</v>
      </c>
      <c r="D329" s="15">
        <f t="shared" si="24"/>
        <v>2.5990000000000002</v>
      </c>
      <c r="E329" s="3"/>
      <c r="F329" s="3">
        <v>2.5990000000000002</v>
      </c>
      <c r="G329" s="3"/>
    </row>
    <row r="330" spans="1:7" x14ac:dyDescent="0.3">
      <c r="A330" s="23"/>
      <c r="B330" s="33"/>
      <c r="C330" s="21"/>
      <c r="D330" s="15"/>
      <c r="E330" s="3"/>
      <c r="F330" s="3"/>
      <c r="G330" s="3"/>
    </row>
    <row r="331" spans="1:7" ht="55.2" x14ac:dyDescent="0.3">
      <c r="A331" s="22">
        <v>11</v>
      </c>
      <c r="B331" s="27" t="s">
        <v>339</v>
      </c>
      <c r="C331" s="21"/>
      <c r="D331" s="48">
        <f>D333+D334+D335+D336+D337+D339+D341+D343+D344+D346+D347+D349+D351+D353+D355+D357+D359+D360+D361+D362</f>
        <v>22.978000000000002</v>
      </c>
      <c r="E331" s="48">
        <f t="shared" ref="E331:G331" si="25">E333+E334+E335+E336+E337+E339+E341+E343+E344+E346+E347+E349+E351+E353+E355+E357+E359+E360+E361+E362</f>
        <v>7.7859999999999996</v>
      </c>
      <c r="F331" s="48">
        <f t="shared" si="25"/>
        <v>12.483000000000001</v>
      </c>
      <c r="G331" s="48">
        <f t="shared" si="25"/>
        <v>2.7090000000000001</v>
      </c>
    </row>
    <row r="332" spans="1:7" x14ac:dyDescent="0.3">
      <c r="A332" s="23">
        <v>1</v>
      </c>
      <c r="B332" s="33"/>
      <c r="C332" s="21" t="s">
        <v>658</v>
      </c>
      <c r="D332" s="15"/>
      <c r="E332" s="3"/>
      <c r="F332" s="3"/>
      <c r="G332" s="3"/>
    </row>
    <row r="333" spans="1:7" x14ac:dyDescent="0.3">
      <c r="A333" s="23"/>
      <c r="B333" s="33" t="s">
        <v>340</v>
      </c>
      <c r="C333" s="9" t="s">
        <v>45</v>
      </c>
      <c r="D333" s="15">
        <f>E333+F333+G333</f>
        <v>1.0740000000000001</v>
      </c>
      <c r="E333" s="3">
        <v>1.0740000000000001</v>
      </c>
      <c r="F333" s="3"/>
      <c r="G333" s="3"/>
    </row>
    <row r="334" spans="1:7" x14ac:dyDescent="0.3">
      <c r="A334" s="23"/>
      <c r="B334" s="33" t="s">
        <v>341</v>
      </c>
      <c r="C334" s="9" t="s">
        <v>561</v>
      </c>
      <c r="D334" s="44">
        <f t="shared" ref="D334:D362" si="26">E334+F334+G334</f>
        <v>0.37</v>
      </c>
      <c r="E334" s="3"/>
      <c r="F334" s="3"/>
      <c r="G334" s="43">
        <v>0.37</v>
      </c>
    </row>
    <row r="335" spans="1:7" x14ac:dyDescent="0.3">
      <c r="A335" s="23"/>
      <c r="B335" s="33" t="s">
        <v>342</v>
      </c>
      <c r="C335" s="9" t="s">
        <v>60</v>
      </c>
      <c r="D335" s="15">
        <f t="shared" si="26"/>
        <v>0.7</v>
      </c>
      <c r="E335" s="3"/>
      <c r="F335" s="3">
        <v>0.5</v>
      </c>
      <c r="G335" s="3">
        <v>0.2</v>
      </c>
    </row>
    <row r="336" spans="1:7" x14ac:dyDescent="0.3">
      <c r="A336" s="23"/>
      <c r="B336" s="33" t="s">
        <v>343</v>
      </c>
      <c r="C336" s="9" t="s">
        <v>659</v>
      </c>
      <c r="D336" s="15">
        <f t="shared" si="26"/>
        <v>0.97799999999999998</v>
      </c>
      <c r="E336" s="3">
        <v>0.3</v>
      </c>
      <c r="F336" s="3">
        <v>0.67800000000000005</v>
      </c>
      <c r="G336" s="3"/>
    </row>
    <row r="337" spans="1:7" x14ac:dyDescent="0.3">
      <c r="A337" s="23"/>
      <c r="B337" s="33" t="s">
        <v>344</v>
      </c>
      <c r="C337" s="50" t="s">
        <v>564</v>
      </c>
      <c r="D337" s="51">
        <f t="shared" si="26"/>
        <v>1.246</v>
      </c>
      <c r="E337" s="52">
        <v>1.173</v>
      </c>
      <c r="F337" s="52">
        <v>7.2999999999999995E-2</v>
      </c>
      <c r="G337" s="3"/>
    </row>
    <row r="338" spans="1:7" x14ac:dyDescent="0.3">
      <c r="A338" s="23">
        <v>2</v>
      </c>
      <c r="B338" s="33"/>
      <c r="C338" s="21" t="s">
        <v>660</v>
      </c>
      <c r="D338" s="15"/>
      <c r="E338" s="3"/>
      <c r="F338" s="3"/>
      <c r="G338" s="3"/>
    </row>
    <row r="339" spans="1:7" x14ac:dyDescent="0.3">
      <c r="A339" s="23"/>
      <c r="B339" s="33" t="s">
        <v>345</v>
      </c>
      <c r="C339" s="9" t="s">
        <v>659</v>
      </c>
      <c r="D339" s="15">
        <f t="shared" si="26"/>
        <v>0.66400000000000003</v>
      </c>
      <c r="E339" s="3"/>
      <c r="F339" s="3">
        <v>0.2</v>
      </c>
      <c r="G339" s="3">
        <v>0.46400000000000002</v>
      </c>
    </row>
    <row r="340" spans="1:7" x14ac:dyDescent="0.3">
      <c r="A340" s="23">
        <v>3</v>
      </c>
      <c r="B340" s="33"/>
      <c r="C340" s="21" t="s">
        <v>346</v>
      </c>
      <c r="D340" s="15"/>
      <c r="E340" s="3"/>
      <c r="F340" s="3"/>
      <c r="G340" s="3"/>
    </row>
    <row r="341" spans="1:7" x14ac:dyDescent="0.3">
      <c r="A341" s="23"/>
      <c r="B341" s="33" t="s">
        <v>347</v>
      </c>
      <c r="C341" s="9" t="s">
        <v>661</v>
      </c>
      <c r="D341" s="15">
        <f t="shared" si="26"/>
        <v>1.45</v>
      </c>
      <c r="E341" s="3"/>
      <c r="F341" s="3"/>
      <c r="G341" s="3">
        <v>1.45</v>
      </c>
    </row>
    <row r="342" spans="1:7" x14ac:dyDescent="0.3">
      <c r="A342" s="23">
        <v>4</v>
      </c>
      <c r="B342" s="33"/>
      <c r="C342" s="21" t="s">
        <v>348</v>
      </c>
      <c r="D342" s="15"/>
      <c r="E342" s="3"/>
      <c r="F342" s="3"/>
      <c r="G342" s="3"/>
    </row>
    <row r="343" spans="1:7" x14ac:dyDescent="0.3">
      <c r="A343" s="23"/>
      <c r="B343" s="33" t="s">
        <v>349</v>
      </c>
      <c r="C343" s="9" t="s">
        <v>54</v>
      </c>
      <c r="D343" s="15">
        <f t="shared" si="26"/>
        <v>1.1879999999999999</v>
      </c>
      <c r="E343" s="3">
        <v>1.1879999999999999</v>
      </c>
      <c r="F343" s="3"/>
      <c r="G343" s="3"/>
    </row>
    <row r="344" spans="1:7" x14ac:dyDescent="0.3">
      <c r="A344" s="23"/>
      <c r="B344" s="33" t="s">
        <v>350</v>
      </c>
      <c r="C344" s="9" t="s">
        <v>80</v>
      </c>
      <c r="D344" s="15">
        <f t="shared" si="26"/>
        <v>0.35399999999999998</v>
      </c>
      <c r="E344" s="3"/>
      <c r="F344" s="3">
        <v>0.35399999999999998</v>
      </c>
      <c r="G344" s="3"/>
    </row>
    <row r="345" spans="1:7" x14ac:dyDescent="0.3">
      <c r="A345" s="23">
        <v>5</v>
      </c>
      <c r="B345" s="33"/>
      <c r="C345" s="21" t="s">
        <v>662</v>
      </c>
      <c r="D345" s="15"/>
      <c r="E345" s="3"/>
      <c r="F345" s="3"/>
      <c r="G345" s="3"/>
    </row>
    <row r="346" spans="1:7" x14ac:dyDescent="0.3">
      <c r="A346" s="23"/>
      <c r="B346" s="33" t="s">
        <v>351</v>
      </c>
      <c r="C346" s="9" t="s">
        <v>45</v>
      </c>
      <c r="D346" s="15">
        <f t="shared" si="26"/>
        <v>2.2279999999999998</v>
      </c>
      <c r="E346" s="3">
        <v>0.8</v>
      </c>
      <c r="F346" s="3">
        <v>1.4279999999999999</v>
      </c>
      <c r="G346" s="3"/>
    </row>
    <row r="347" spans="1:7" x14ac:dyDescent="0.3">
      <c r="A347" s="23"/>
      <c r="B347" s="33" t="s">
        <v>352</v>
      </c>
      <c r="C347" s="50" t="s">
        <v>53</v>
      </c>
      <c r="D347" s="51">
        <f t="shared" si="26"/>
        <v>1.8260000000000001</v>
      </c>
      <c r="E347" s="52">
        <v>1</v>
      </c>
      <c r="F347" s="52">
        <v>0.82599999999999996</v>
      </c>
      <c r="G347" s="3"/>
    </row>
    <row r="348" spans="1:7" x14ac:dyDescent="0.3">
      <c r="A348" s="23">
        <v>6</v>
      </c>
      <c r="B348" s="33"/>
      <c r="C348" s="21" t="s">
        <v>663</v>
      </c>
      <c r="D348" s="15"/>
      <c r="E348" s="3"/>
      <c r="F348" s="3"/>
      <c r="G348" s="3"/>
    </row>
    <row r="349" spans="1:7" x14ac:dyDescent="0.3">
      <c r="A349" s="23"/>
      <c r="B349" s="33" t="s">
        <v>353</v>
      </c>
      <c r="C349" s="9" t="s">
        <v>664</v>
      </c>
      <c r="D349" s="15">
        <f t="shared" si="26"/>
        <v>3.1819999999999999</v>
      </c>
      <c r="E349" s="3"/>
      <c r="F349" s="3">
        <v>3.1819999999999999</v>
      </c>
      <c r="G349" s="3"/>
    </row>
    <row r="350" spans="1:7" x14ac:dyDescent="0.3">
      <c r="A350" s="23">
        <v>7</v>
      </c>
      <c r="B350" s="33"/>
      <c r="C350" s="21" t="s">
        <v>354</v>
      </c>
      <c r="D350" s="15"/>
      <c r="E350" s="3"/>
      <c r="F350" s="3"/>
      <c r="G350" s="3"/>
    </row>
    <row r="351" spans="1:7" x14ac:dyDescent="0.3">
      <c r="A351" s="23"/>
      <c r="B351" s="33" t="s">
        <v>355</v>
      </c>
      <c r="C351" s="9" t="s">
        <v>665</v>
      </c>
      <c r="D351" s="15">
        <f t="shared" si="26"/>
        <v>1.2250000000000001</v>
      </c>
      <c r="E351" s="3"/>
      <c r="F351" s="3">
        <v>1</v>
      </c>
      <c r="G351" s="3">
        <v>0.22500000000000001</v>
      </c>
    </row>
    <row r="352" spans="1:7" x14ac:dyDescent="0.3">
      <c r="A352" s="23">
        <v>8</v>
      </c>
      <c r="B352" s="33"/>
      <c r="C352" s="21" t="s">
        <v>666</v>
      </c>
      <c r="D352" s="15"/>
      <c r="E352" s="3"/>
      <c r="F352" s="3"/>
      <c r="G352" s="3"/>
    </row>
    <row r="353" spans="1:7" x14ac:dyDescent="0.3">
      <c r="A353" s="23"/>
      <c r="B353" s="33" t="s">
        <v>356</v>
      </c>
      <c r="C353" s="9" t="s">
        <v>667</v>
      </c>
      <c r="D353" s="15">
        <f t="shared" si="26"/>
        <v>1.085</v>
      </c>
      <c r="E353" s="3"/>
      <c r="F353" s="3">
        <v>1.085</v>
      </c>
      <c r="G353" s="3"/>
    </row>
    <row r="354" spans="1:7" x14ac:dyDescent="0.3">
      <c r="A354" s="23">
        <v>9</v>
      </c>
      <c r="B354" s="33"/>
      <c r="C354" s="21" t="s">
        <v>668</v>
      </c>
      <c r="D354" s="15"/>
      <c r="E354" s="3"/>
      <c r="F354" s="3"/>
      <c r="G354" s="3"/>
    </row>
    <row r="355" spans="1:7" x14ac:dyDescent="0.3">
      <c r="A355" s="23"/>
      <c r="B355" s="33" t="s">
        <v>357</v>
      </c>
      <c r="C355" s="9" t="s">
        <v>669</v>
      </c>
      <c r="D355" s="15">
        <f t="shared" si="26"/>
        <v>1.468</v>
      </c>
      <c r="E355" s="3"/>
      <c r="F355" s="3">
        <v>1.468</v>
      </c>
      <c r="G355" s="3"/>
    </row>
    <row r="356" spans="1:7" x14ac:dyDescent="0.3">
      <c r="A356" s="23">
        <v>10</v>
      </c>
      <c r="B356" s="33"/>
      <c r="C356" s="21" t="s">
        <v>670</v>
      </c>
      <c r="D356" s="15"/>
      <c r="E356" s="3"/>
      <c r="F356" s="3"/>
      <c r="G356" s="3"/>
    </row>
    <row r="357" spans="1:7" x14ac:dyDescent="0.3">
      <c r="A357" s="23"/>
      <c r="B357" s="33" t="s">
        <v>358</v>
      </c>
      <c r="C357" s="9" t="s">
        <v>671</v>
      </c>
      <c r="D357" s="15">
        <f t="shared" si="26"/>
        <v>1.113</v>
      </c>
      <c r="E357" s="3">
        <v>1.113</v>
      </c>
      <c r="F357" s="3"/>
      <c r="G357" s="3"/>
    </row>
    <row r="358" spans="1:7" x14ac:dyDescent="0.3">
      <c r="A358" s="23">
        <v>11</v>
      </c>
      <c r="B358" s="27"/>
      <c r="C358" s="21" t="s">
        <v>672</v>
      </c>
      <c r="D358" s="15"/>
      <c r="E358" s="3"/>
      <c r="F358" s="3"/>
      <c r="G358" s="3"/>
    </row>
    <row r="359" spans="1:7" x14ac:dyDescent="0.3">
      <c r="A359" s="23"/>
      <c r="B359" s="33" t="s">
        <v>359</v>
      </c>
      <c r="C359" s="9" t="s">
        <v>45</v>
      </c>
      <c r="D359" s="15">
        <f t="shared" si="26"/>
        <v>1.1379999999999999</v>
      </c>
      <c r="E359" s="3">
        <v>1.1379999999999999</v>
      </c>
      <c r="F359" s="3"/>
      <c r="G359" s="3"/>
    </row>
    <row r="360" spans="1:7" x14ac:dyDescent="0.3">
      <c r="A360" s="23"/>
      <c r="B360" s="33" t="s">
        <v>360</v>
      </c>
      <c r="C360" s="9" t="s">
        <v>44</v>
      </c>
      <c r="D360" s="15">
        <f t="shared" si="26"/>
        <v>0.57699999999999996</v>
      </c>
      <c r="E360" s="3"/>
      <c r="F360" s="3">
        <v>0.57699999999999996</v>
      </c>
      <c r="G360" s="3"/>
    </row>
    <row r="361" spans="1:7" x14ac:dyDescent="0.3">
      <c r="A361" s="23"/>
      <c r="B361" s="33" t="s">
        <v>361</v>
      </c>
      <c r="C361" s="9" t="s">
        <v>42</v>
      </c>
      <c r="D361" s="15">
        <f t="shared" si="26"/>
        <v>0.60499999999999998</v>
      </c>
      <c r="E361" s="3"/>
      <c r="F361" s="3">
        <v>0.60499999999999998</v>
      </c>
      <c r="G361" s="3"/>
    </row>
    <row r="362" spans="1:7" x14ac:dyDescent="0.3">
      <c r="A362" s="23"/>
      <c r="B362" s="33" t="s">
        <v>362</v>
      </c>
      <c r="C362" s="9" t="s">
        <v>113</v>
      </c>
      <c r="D362" s="15">
        <f t="shared" si="26"/>
        <v>0.50700000000000001</v>
      </c>
      <c r="E362" s="3"/>
      <c r="F362" s="3">
        <v>0.50700000000000001</v>
      </c>
      <c r="G362" s="3"/>
    </row>
    <row r="363" spans="1:7" x14ac:dyDescent="0.3">
      <c r="A363" s="23"/>
      <c r="B363" s="33"/>
      <c r="C363" s="21"/>
      <c r="D363" s="15"/>
      <c r="E363" s="3"/>
      <c r="F363" s="3"/>
      <c r="G363" s="3"/>
    </row>
    <row r="364" spans="1:7" ht="41.4" x14ac:dyDescent="0.3">
      <c r="A364" s="22">
        <v>12</v>
      </c>
      <c r="B364" s="27" t="s">
        <v>363</v>
      </c>
      <c r="C364" s="9"/>
      <c r="D364" s="45">
        <f>D366+D367+D368+D369+D370+D372+D373+D374+D375+D376+D377+D378+D380+D381+D382+D383+D385+D384+D386+D387+D389+D388+D390+D391+D392+D393+D394+D395+D397+D398+D399+D400+D401+D402+D403+D405+D406+D408+D410+D411+D412+D413</f>
        <v>22.920000000000005</v>
      </c>
      <c r="E364" s="45">
        <f t="shared" ref="E364:G364" si="27">E366+E367+E368+E369+E370+E372+E373+E374+E375+E376+E377+E378+E380+E381+E382+E383+E385+E384+E386+E387+E389+E388+E390+E391+E392+E393+E394+E395+E397+E398+E399+E400+E401+E402+E403+E405+E406+E408+E410+E411+E412+E413</f>
        <v>22.476000000000006</v>
      </c>
      <c r="F364" s="45">
        <f t="shared" si="27"/>
        <v>0.44400000000000001</v>
      </c>
      <c r="G364" s="45">
        <f t="shared" si="27"/>
        <v>0</v>
      </c>
    </row>
    <row r="365" spans="1:7" x14ac:dyDescent="0.3">
      <c r="A365" s="23">
        <v>1</v>
      </c>
      <c r="B365" s="33"/>
      <c r="C365" s="21" t="s">
        <v>673</v>
      </c>
      <c r="D365" s="15"/>
      <c r="E365" s="3"/>
      <c r="F365" s="3"/>
      <c r="G365" s="3"/>
    </row>
    <row r="366" spans="1:7" x14ac:dyDescent="0.3">
      <c r="A366" s="23"/>
      <c r="B366" s="33" t="s">
        <v>364</v>
      </c>
      <c r="C366" s="9" t="s">
        <v>674</v>
      </c>
      <c r="D366" s="15">
        <f>E366+F366+G366</f>
        <v>0.54900000000000004</v>
      </c>
      <c r="E366" s="3">
        <v>0.54900000000000004</v>
      </c>
      <c r="F366" s="3"/>
      <c r="G366" s="3"/>
    </row>
    <row r="367" spans="1:7" x14ac:dyDescent="0.3">
      <c r="A367" s="23"/>
      <c r="B367" s="33" t="s">
        <v>365</v>
      </c>
      <c r="C367" s="9" t="s">
        <v>53</v>
      </c>
      <c r="D367" s="15">
        <f t="shared" ref="D367:D413" si="28">E367+F367+G367</f>
        <v>0.48699999999999999</v>
      </c>
      <c r="E367" s="3">
        <v>0.48699999999999999</v>
      </c>
      <c r="F367" s="3"/>
      <c r="G367" s="3"/>
    </row>
    <row r="368" spans="1:7" x14ac:dyDescent="0.3">
      <c r="A368" s="23"/>
      <c r="B368" s="33" t="s">
        <v>366</v>
      </c>
      <c r="C368" s="9" t="s">
        <v>675</v>
      </c>
      <c r="D368" s="15">
        <f t="shared" si="28"/>
        <v>0.38200000000000001</v>
      </c>
      <c r="E368" s="3">
        <v>0.38200000000000001</v>
      </c>
      <c r="F368" s="3"/>
      <c r="G368" s="3"/>
    </row>
    <row r="369" spans="1:7" x14ac:dyDescent="0.3">
      <c r="A369" s="23"/>
      <c r="B369" s="33" t="s">
        <v>367</v>
      </c>
      <c r="C369" s="9" t="s">
        <v>617</v>
      </c>
      <c r="D369" s="15">
        <f t="shared" si="28"/>
        <v>0.32700000000000001</v>
      </c>
      <c r="E369" s="3">
        <v>0.32700000000000001</v>
      </c>
      <c r="F369" s="3"/>
      <c r="G369" s="3"/>
    </row>
    <row r="370" spans="1:7" x14ac:dyDescent="0.3">
      <c r="A370" s="23"/>
      <c r="B370" s="33" t="s">
        <v>368</v>
      </c>
      <c r="C370" s="9" t="s">
        <v>554</v>
      </c>
      <c r="D370" s="15">
        <f t="shared" si="28"/>
        <v>0.13400000000000001</v>
      </c>
      <c r="E370" s="3">
        <v>0.13400000000000001</v>
      </c>
      <c r="F370" s="3"/>
      <c r="G370" s="3"/>
    </row>
    <row r="371" spans="1:7" x14ac:dyDescent="0.3">
      <c r="A371" s="23">
        <v>2</v>
      </c>
      <c r="B371" s="33"/>
      <c r="C371" s="21" t="s">
        <v>676</v>
      </c>
      <c r="D371" s="15"/>
      <c r="E371" s="3"/>
      <c r="F371" s="3"/>
      <c r="G371" s="3"/>
    </row>
    <row r="372" spans="1:7" x14ac:dyDescent="0.3">
      <c r="A372" s="23"/>
      <c r="B372" s="33" t="s">
        <v>369</v>
      </c>
      <c r="C372" s="9" t="s">
        <v>42</v>
      </c>
      <c r="D372" s="15">
        <f t="shared" si="28"/>
        <v>1.861</v>
      </c>
      <c r="E372" s="3">
        <v>1.861</v>
      </c>
      <c r="F372" s="3"/>
      <c r="G372" s="3"/>
    </row>
    <row r="373" spans="1:7" x14ac:dyDescent="0.3">
      <c r="A373" s="23"/>
      <c r="B373" s="33" t="s">
        <v>370</v>
      </c>
      <c r="C373" s="9" t="s">
        <v>53</v>
      </c>
      <c r="D373" s="15">
        <f t="shared" si="28"/>
        <v>1.2250000000000001</v>
      </c>
      <c r="E373" s="3">
        <v>1.2250000000000001</v>
      </c>
      <c r="F373" s="3"/>
      <c r="G373" s="3"/>
    </row>
    <row r="374" spans="1:7" x14ac:dyDescent="0.3">
      <c r="A374" s="23"/>
      <c r="B374" s="33" t="s">
        <v>371</v>
      </c>
      <c r="C374" s="9" t="s">
        <v>617</v>
      </c>
      <c r="D374" s="44">
        <f t="shared" si="28"/>
        <v>0.41</v>
      </c>
      <c r="E374" s="43">
        <v>0.41</v>
      </c>
      <c r="F374" s="3"/>
      <c r="G374" s="3"/>
    </row>
    <row r="375" spans="1:7" x14ac:dyDescent="0.3">
      <c r="A375" s="23"/>
      <c r="B375" s="33" t="s">
        <v>372</v>
      </c>
      <c r="C375" s="9" t="s">
        <v>677</v>
      </c>
      <c r="D375" s="15">
        <f t="shared" si="28"/>
        <v>0.35799999999999998</v>
      </c>
      <c r="E375" s="3">
        <v>0.35799999999999998</v>
      </c>
      <c r="F375" s="3"/>
      <c r="G375" s="3"/>
    </row>
    <row r="376" spans="1:7" x14ac:dyDescent="0.3">
      <c r="A376" s="23"/>
      <c r="B376" s="33" t="s">
        <v>373</v>
      </c>
      <c r="C376" s="9" t="s">
        <v>44</v>
      </c>
      <c r="D376" s="15">
        <f t="shared" si="28"/>
        <v>0.157</v>
      </c>
      <c r="E376" s="3">
        <v>0.157</v>
      </c>
      <c r="F376" s="3"/>
      <c r="G376" s="3"/>
    </row>
    <row r="377" spans="1:7" x14ac:dyDescent="0.3">
      <c r="A377" s="23"/>
      <c r="B377" s="33" t="s">
        <v>374</v>
      </c>
      <c r="C377" s="9" t="s">
        <v>675</v>
      </c>
      <c r="D377" s="44">
        <f t="shared" si="28"/>
        <v>0.16</v>
      </c>
      <c r="E377" s="43">
        <v>0.16</v>
      </c>
      <c r="F377" s="3"/>
      <c r="G377" s="3"/>
    </row>
    <row r="378" spans="1:7" x14ac:dyDescent="0.3">
      <c r="A378" s="23"/>
      <c r="B378" s="33" t="s">
        <v>375</v>
      </c>
      <c r="C378" s="21" t="s">
        <v>678</v>
      </c>
      <c r="D378" s="15">
        <f t="shared" si="28"/>
        <v>0.56599999999999995</v>
      </c>
      <c r="E378" s="3">
        <v>0.56599999999999995</v>
      </c>
      <c r="F378" s="3"/>
      <c r="G378" s="3"/>
    </row>
    <row r="379" spans="1:7" x14ac:dyDescent="0.3">
      <c r="A379" s="23">
        <v>3</v>
      </c>
      <c r="B379" s="33"/>
      <c r="C379" s="21" t="s">
        <v>679</v>
      </c>
      <c r="D379" s="15"/>
      <c r="E379" s="3"/>
      <c r="F379" s="3"/>
      <c r="G379" s="3"/>
    </row>
    <row r="380" spans="1:7" x14ac:dyDescent="0.3">
      <c r="A380" s="23"/>
      <c r="B380" s="33" t="s">
        <v>376</v>
      </c>
      <c r="C380" s="9" t="s">
        <v>680</v>
      </c>
      <c r="D380" s="15">
        <f t="shared" si="28"/>
        <v>0.26700000000000002</v>
      </c>
      <c r="E380" s="3">
        <v>0.26700000000000002</v>
      </c>
      <c r="F380" s="3"/>
      <c r="G380" s="3"/>
    </row>
    <row r="381" spans="1:7" x14ac:dyDescent="0.3">
      <c r="A381" s="23"/>
      <c r="B381" s="33" t="s">
        <v>377</v>
      </c>
      <c r="C381" s="9" t="s">
        <v>681</v>
      </c>
      <c r="D381" s="15">
        <f t="shared" si="28"/>
        <v>0.45</v>
      </c>
      <c r="E381" s="3">
        <v>0.45</v>
      </c>
      <c r="F381" s="3"/>
      <c r="G381" s="3"/>
    </row>
    <row r="382" spans="1:7" x14ac:dyDescent="0.3">
      <c r="A382" s="23"/>
      <c r="B382" s="33" t="s">
        <v>378</v>
      </c>
      <c r="C382" s="9" t="s">
        <v>682</v>
      </c>
      <c r="D382" s="15">
        <f t="shared" si="28"/>
        <v>0.503</v>
      </c>
      <c r="E382" s="3">
        <v>0.503</v>
      </c>
      <c r="F382" s="3"/>
      <c r="G382" s="3"/>
    </row>
    <row r="383" spans="1:7" x14ac:dyDescent="0.3">
      <c r="A383" s="23"/>
      <c r="B383" s="33" t="s">
        <v>379</v>
      </c>
      <c r="C383" s="9" t="s">
        <v>591</v>
      </c>
      <c r="D383" s="15">
        <f t="shared" si="28"/>
        <v>0.3</v>
      </c>
      <c r="E383" s="3">
        <v>0.3</v>
      </c>
      <c r="F383" s="3"/>
      <c r="G383" s="3"/>
    </row>
    <row r="384" spans="1:7" x14ac:dyDescent="0.3">
      <c r="A384" s="23"/>
      <c r="B384" s="33" t="s">
        <v>380</v>
      </c>
      <c r="C384" s="9" t="s">
        <v>683</v>
      </c>
      <c r="D384" s="15">
        <f t="shared" si="28"/>
        <v>1.012</v>
      </c>
      <c r="E384" s="3">
        <v>1.012</v>
      </c>
      <c r="F384" s="3"/>
      <c r="G384" s="3"/>
    </row>
    <row r="385" spans="1:7" x14ac:dyDescent="0.3">
      <c r="A385" s="23"/>
      <c r="B385" s="33" t="s">
        <v>381</v>
      </c>
      <c r="C385" s="9" t="s">
        <v>44</v>
      </c>
      <c r="D385" s="15">
        <f t="shared" si="28"/>
        <v>0.9</v>
      </c>
      <c r="E385" s="3">
        <v>0.9</v>
      </c>
      <c r="F385" s="3"/>
      <c r="G385" s="3"/>
    </row>
    <row r="386" spans="1:7" x14ac:dyDescent="0.3">
      <c r="A386" s="23"/>
      <c r="B386" s="33" t="s">
        <v>382</v>
      </c>
      <c r="C386" s="9" t="s">
        <v>60</v>
      </c>
      <c r="D386" s="15">
        <f t="shared" si="28"/>
        <v>0.48199999999999998</v>
      </c>
      <c r="E386" s="3">
        <v>0.48199999999999998</v>
      </c>
      <c r="F386" s="3"/>
      <c r="G386" s="3"/>
    </row>
    <row r="387" spans="1:7" x14ac:dyDescent="0.3">
      <c r="A387" s="23"/>
      <c r="B387" s="33" t="s">
        <v>383</v>
      </c>
      <c r="C387" s="9" t="s">
        <v>554</v>
      </c>
      <c r="D387" s="15">
        <f t="shared" si="28"/>
        <v>1.1000000000000001</v>
      </c>
      <c r="E387" s="3">
        <v>1.1000000000000001</v>
      </c>
      <c r="F387" s="3"/>
      <c r="G387" s="3"/>
    </row>
    <row r="388" spans="1:7" x14ac:dyDescent="0.3">
      <c r="A388" s="23"/>
      <c r="B388" s="33" t="s">
        <v>384</v>
      </c>
      <c r="C388" s="9" t="s">
        <v>547</v>
      </c>
      <c r="D388" s="44">
        <f t="shared" si="28"/>
        <v>0.19</v>
      </c>
      <c r="E388" s="43">
        <v>0.19</v>
      </c>
      <c r="F388" s="3"/>
      <c r="G388" s="3"/>
    </row>
    <row r="389" spans="1:7" x14ac:dyDescent="0.3">
      <c r="A389" s="23"/>
      <c r="B389" s="33" t="s">
        <v>385</v>
      </c>
      <c r="C389" s="9" t="s">
        <v>684</v>
      </c>
      <c r="D389" s="15">
        <f t="shared" si="28"/>
        <v>0.52500000000000002</v>
      </c>
      <c r="E389" s="3">
        <v>0.52500000000000002</v>
      </c>
      <c r="F389" s="3"/>
      <c r="G389" s="3"/>
    </row>
    <row r="390" spans="1:7" x14ac:dyDescent="0.3">
      <c r="A390" s="23"/>
      <c r="B390" s="33" t="s">
        <v>386</v>
      </c>
      <c r="C390" s="9" t="s">
        <v>42</v>
      </c>
      <c r="D390" s="44">
        <f t="shared" si="28"/>
        <v>0.36</v>
      </c>
      <c r="E390" s="43">
        <v>0.36</v>
      </c>
      <c r="F390" s="3"/>
      <c r="G390" s="3"/>
    </row>
    <row r="391" spans="1:7" x14ac:dyDescent="0.3">
      <c r="A391" s="23"/>
      <c r="B391" s="33" t="s">
        <v>387</v>
      </c>
      <c r="C391" s="9" t="s">
        <v>55</v>
      </c>
      <c r="D391" s="15">
        <f t="shared" si="28"/>
        <v>0.59499999999999997</v>
      </c>
      <c r="E391" s="3">
        <v>0.59499999999999997</v>
      </c>
      <c r="F391" s="3"/>
      <c r="G391" s="3"/>
    </row>
    <row r="392" spans="1:7" x14ac:dyDescent="0.3">
      <c r="A392" s="23"/>
      <c r="B392" s="33" t="s">
        <v>388</v>
      </c>
      <c r="C392" s="9" t="s">
        <v>113</v>
      </c>
      <c r="D392" s="15">
        <f t="shared" si="28"/>
        <v>0.442</v>
      </c>
      <c r="E392" s="3">
        <v>0.442</v>
      </c>
      <c r="F392" s="3"/>
      <c r="G392" s="3"/>
    </row>
    <row r="393" spans="1:7" x14ac:dyDescent="0.3">
      <c r="A393" s="23"/>
      <c r="B393" s="33" t="s">
        <v>389</v>
      </c>
      <c r="C393" s="9" t="s">
        <v>685</v>
      </c>
      <c r="D393" s="15">
        <f t="shared" si="28"/>
        <v>0.47099999999999997</v>
      </c>
      <c r="E393" s="3">
        <v>0.47099999999999997</v>
      </c>
      <c r="F393" s="3"/>
      <c r="G393" s="3"/>
    </row>
    <row r="394" spans="1:7" x14ac:dyDescent="0.3">
      <c r="A394" s="23"/>
      <c r="B394" s="33" t="s">
        <v>390</v>
      </c>
      <c r="C394" s="9" t="s">
        <v>686</v>
      </c>
      <c r="D394" s="15">
        <f t="shared" si="28"/>
        <v>0.46600000000000003</v>
      </c>
      <c r="E394" s="3">
        <v>0.46600000000000003</v>
      </c>
      <c r="F394" s="3"/>
      <c r="G394" s="3"/>
    </row>
    <row r="395" spans="1:7" x14ac:dyDescent="0.3">
      <c r="A395" s="23"/>
      <c r="B395" s="33" t="s">
        <v>391</v>
      </c>
      <c r="C395" s="9" t="s">
        <v>687</v>
      </c>
      <c r="D395" s="15">
        <f t="shared" si="28"/>
        <v>0.47299999999999998</v>
      </c>
      <c r="E395" s="3">
        <v>0.47299999999999998</v>
      </c>
      <c r="F395" s="3"/>
      <c r="G395" s="3"/>
    </row>
    <row r="396" spans="1:7" x14ac:dyDescent="0.3">
      <c r="A396" s="23">
        <v>4</v>
      </c>
      <c r="B396" s="33"/>
      <c r="C396" s="21" t="s">
        <v>688</v>
      </c>
      <c r="D396" s="15"/>
      <c r="E396" s="3"/>
      <c r="F396" s="3"/>
      <c r="G396" s="3"/>
    </row>
    <row r="397" spans="1:7" x14ac:dyDescent="0.3">
      <c r="A397" s="23"/>
      <c r="B397" s="33" t="s">
        <v>392</v>
      </c>
      <c r="C397" s="9" t="s">
        <v>53</v>
      </c>
      <c r="D397" s="15">
        <f t="shared" si="28"/>
        <v>0.245</v>
      </c>
      <c r="E397" s="3">
        <v>0.245</v>
      </c>
      <c r="F397" s="3"/>
      <c r="G397" s="3"/>
    </row>
    <row r="398" spans="1:7" x14ac:dyDescent="0.3">
      <c r="A398" s="23"/>
      <c r="B398" s="33" t="s">
        <v>393</v>
      </c>
      <c r="C398" s="9" t="s">
        <v>44</v>
      </c>
      <c r="D398" s="15">
        <f t="shared" si="28"/>
        <v>0.44900000000000001</v>
      </c>
      <c r="E398" s="3">
        <v>0.44900000000000001</v>
      </c>
      <c r="F398" s="3"/>
      <c r="G398" s="3"/>
    </row>
    <row r="399" spans="1:7" x14ac:dyDescent="0.3">
      <c r="A399" s="23"/>
      <c r="B399" s="33" t="s">
        <v>394</v>
      </c>
      <c r="C399" s="9" t="s">
        <v>554</v>
      </c>
      <c r="D399" s="15">
        <f t="shared" si="28"/>
        <v>0.39100000000000001</v>
      </c>
      <c r="E399" s="3">
        <v>0.39100000000000001</v>
      </c>
      <c r="F399" s="3"/>
      <c r="G399" s="3"/>
    </row>
    <row r="400" spans="1:7" x14ac:dyDescent="0.3">
      <c r="A400" s="23"/>
      <c r="B400" s="33" t="s">
        <v>395</v>
      </c>
      <c r="C400" s="9" t="s">
        <v>48</v>
      </c>
      <c r="D400" s="15">
        <f t="shared" si="28"/>
        <v>1.655</v>
      </c>
      <c r="E400" s="3">
        <v>1.655</v>
      </c>
      <c r="F400" s="3"/>
      <c r="G400" s="3"/>
    </row>
    <row r="401" spans="1:7" x14ac:dyDescent="0.3">
      <c r="A401" s="23"/>
      <c r="B401" s="33" t="s">
        <v>396</v>
      </c>
      <c r="C401" s="9" t="s">
        <v>42</v>
      </c>
      <c r="D401" s="15">
        <f t="shared" si="28"/>
        <v>0.59299999999999997</v>
      </c>
      <c r="E401" s="3">
        <v>0.59299999999999997</v>
      </c>
      <c r="F401" s="3"/>
      <c r="G401" s="3"/>
    </row>
    <row r="402" spans="1:7" x14ac:dyDescent="0.3">
      <c r="A402" s="23"/>
      <c r="B402" s="33" t="s">
        <v>397</v>
      </c>
      <c r="C402" s="9" t="s">
        <v>617</v>
      </c>
      <c r="D402" s="44">
        <f t="shared" si="28"/>
        <v>0.36</v>
      </c>
      <c r="E402" s="43">
        <v>0.36</v>
      </c>
      <c r="F402" s="3"/>
      <c r="G402" s="3"/>
    </row>
    <row r="403" spans="1:7" x14ac:dyDescent="0.3">
      <c r="A403" s="23"/>
      <c r="B403" s="33" t="s">
        <v>398</v>
      </c>
      <c r="C403" s="9" t="s">
        <v>564</v>
      </c>
      <c r="D403" s="15">
        <f t="shared" si="28"/>
        <v>0.32</v>
      </c>
      <c r="E403" s="3">
        <v>0.32</v>
      </c>
      <c r="F403" s="3"/>
      <c r="G403" s="3"/>
    </row>
    <row r="404" spans="1:7" x14ac:dyDescent="0.3">
      <c r="A404" s="23">
        <v>5</v>
      </c>
      <c r="B404" s="33"/>
      <c r="C404" s="21" t="s">
        <v>689</v>
      </c>
      <c r="D404" s="15"/>
      <c r="E404" s="3"/>
      <c r="F404" s="3"/>
      <c r="G404" s="3"/>
    </row>
    <row r="405" spans="1:7" x14ac:dyDescent="0.3">
      <c r="A405" s="23"/>
      <c r="B405" s="33" t="s">
        <v>399</v>
      </c>
      <c r="C405" s="9" t="s">
        <v>59</v>
      </c>
      <c r="D405" s="15">
        <f t="shared" si="28"/>
        <v>1</v>
      </c>
      <c r="E405" s="3">
        <v>1</v>
      </c>
      <c r="F405" s="3"/>
      <c r="G405" s="3"/>
    </row>
    <row r="406" spans="1:7" x14ac:dyDescent="0.3">
      <c r="A406" s="23"/>
      <c r="B406" s="33" t="s">
        <v>400</v>
      </c>
      <c r="C406" s="9" t="s">
        <v>42</v>
      </c>
      <c r="D406" s="15">
        <f t="shared" si="28"/>
        <v>0.44400000000000001</v>
      </c>
      <c r="E406" s="3"/>
      <c r="F406" s="3">
        <v>0.44400000000000001</v>
      </c>
      <c r="G406" s="3"/>
    </row>
    <row r="407" spans="1:7" x14ac:dyDescent="0.3">
      <c r="A407" s="23">
        <v>6</v>
      </c>
      <c r="B407" s="33"/>
      <c r="C407" s="21" t="s">
        <v>690</v>
      </c>
      <c r="D407" s="15"/>
      <c r="E407" s="3"/>
      <c r="F407" s="3"/>
      <c r="G407" s="3"/>
    </row>
    <row r="408" spans="1:7" x14ac:dyDescent="0.3">
      <c r="A408" s="23"/>
      <c r="B408" s="33" t="s">
        <v>401</v>
      </c>
      <c r="C408" s="9" t="s">
        <v>691</v>
      </c>
      <c r="D408" s="15">
        <f t="shared" si="28"/>
        <v>1.347</v>
      </c>
      <c r="E408" s="3">
        <v>1.347</v>
      </c>
      <c r="F408" s="3"/>
      <c r="G408" s="3"/>
    </row>
    <row r="409" spans="1:7" x14ac:dyDescent="0.3">
      <c r="A409" s="23">
        <v>7</v>
      </c>
      <c r="B409" s="27"/>
      <c r="C409" s="21" t="s">
        <v>692</v>
      </c>
      <c r="D409" s="15"/>
      <c r="E409" s="3"/>
      <c r="F409" s="3"/>
      <c r="G409" s="3"/>
    </row>
    <row r="410" spans="1:7" x14ac:dyDescent="0.3">
      <c r="A410" s="23"/>
      <c r="B410" s="33" t="s">
        <v>402</v>
      </c>
      <c r="C410" s="9" t="s">
        <v>44</v>
      </c>
      <c r="D410" s="15">
        <f t="shared" si="28"/>
        <v>0.312</v>
      </c>
      <c r="E410" s="3">
        <v>0.312</v>
      </c>
      <c r="F410" s="3"/>
      <c r="G410" s="3"/>
    </row>
    <row r="411" spans="1:7" x14ac:dyDescent="0.3">
      <c r="A411" s="23"/>
      <c r="B411" s="33" t="s">
        <v>403</v>
      </c>
      <c r="C411" s="9" t="s">
        <v>617</v>
      </c>
      <c r="D411" s="15">
        <f t="shared" si="28"/>
        <v>0.39400000000000002</v>
      </c>
      <c r="E411" s="3">
        <v>0.39400000000000002</v>
      </c>
      <c r="F411" s="3"/>
      <c r="G411" s="3"/>
    </row>
    <row r="412" spans="1:7" x14ac:dyDescent="0.3">
      <c r="A412" s="23"/>
      <c r="B412" s="33" t="s">
        <v>404</v>
      </c>
      <c r="C412" s="9" t="s">
        <v>48</v>
      </c>
      <c r="D412" s="15">
        <f t="shared" si="28"/>
        <v>0.106</v>
      </c>
      <c r="E412" s="3">
        <v>0.106</v>
      </c>
      <c r="F412" s="3"/>
      <c r="G412" s="3"/>
    </row>
    <row r="413" spans="1:7" x14ac:dyDescent="0.3">
      <c r="A413" s="23"/>
      <c r="B413" s="33" t="s">
        <v>405</v>
      </c>
      <c r="C413" s="9" t="s">
        <v>53</v>
      </c>
      <c r="D413" s="15">
        <f t="shared" si="28"/>
        <v>0.152</v>
      </c>
      <c r="E413" s="3">
        <v>0.152</v>
      </c>
      <c r="F413" s="3"/>
      <c r="G413" s="3"/>
    </row>
    <row r="414" spans="1:7" x14ac:dyDescent="0.3">
      <c r="A414" s="23"/>
      <c r="B414" s="33"/>
      <c r="C414" s="9"/>
      <c r="D414" s="15"/>
      <c r="E414" s="3"/>
      <c r="F414" s="3"/>
      <c r="G414" s="3"/>
    </row>
    <row r="415" spans="1:7" ht="55.2" x14ac:dyDescent="0.3">
      <c r="A415" s="22">
        <v>13</v>
      </c>
      <c r="B415" s="27" t="s">
        <v>406</v>
      </c>
      <c r="C415" s="9"/>
      <c r="D415" s="45">
        <f>D417+D418+D419+D420+D421+D422+D423+D424+D425+D426+D428+D429+D430+D431+D433+D434+D435</f>
        <v>20.341999999999999</v>
      </c>
      <c r="E415" s="45">
        <f t="shared" ref="E415:G415" si="29">E417+E418+E419+E420+E421+E422+E423+E424+E425+E426+E428+E429+E430+E431+E433+E434+E435</f>
        <v>7.7069999999999999</v>
      </c>
      <c r="F415" s="45">
        <f t="shared" si="29"/>
        <v>10.882999999999999</v>
      </c>
      <c r="G415" s="45">
        <f t="shared" si="29"/>
        <v>1.752</v>
      </c>
    </row>
    <row r="416" spans="1:7" x14ac:dyDescent="0.3">
      <c r="A416" s="23">
        <v>1</v>
      </c>
      <c r="B416" s="33"/>
      <c r="C416" s="21" t="s">
        <v>693</v>
      </c>
      <c r="D416" s="15"/>
      <c r="E416" s="3"/>
      <c r="F416" s="3"/>
      <c r="G416" s="3"/>
    </row>
    <row r="417" spans="1:7" x14ac:dyDescent="0.3">
      <c r="A417" s="23"/>
      <c r="B417" s="33" t="s">
        <v>407</v>
      </c>
      <c r="C417" s="9" t="s">
        <v>587</v>
      </c>
      <c r="D417" s="15">
        <f>E417+F417+G417</f>
        <v>1.7070000000000003</v>
      </c>
      <c r="E417" s="3">
        <v>0.4</v>
      </c>
      <c r="F417" s="3">
        <v>0.8</v>
      </c>
      <c r="G417" s="3">
        <v>0.50700000000000001</v>
      </c>
    </row>
    <row r="418" spans="1:7" x14ac:dyDescent="0.3">
      <c r="A418" s="23"/>
      <c r="B418" s="33" t="s">
        <v>408</v>
      </c>
      <c r="C418" s="9" t="s">
        <v>60</v>
      </c>
      <c r="D418" s="15">
        <f t="shared" ref="D418:D435" si="30">E418+F418+G418</f>
        <v>0.56399999999999995</v>
      </c>
      <c r="E418" s="3"/>
      <c r="F418" s="3">
        <v>0.56399999999999995</v>
      </c>
      <c r="G418" s="3"/>
    </row>
    <row r="419" spans="1:7" x14ac:dyDescent="0.3">
      <c r="A419" s="23"/>
      <c r="B419" s="33" t="s">
        <v>409</v>
      </c>
      <c r="C419" s="9" t="s">
        <v>112</v>
      </c>
      <c r="D419" s="15">
        <f t="shared" si="30"/>
        <v>0.97399999999999998</v>
      </c>
      <c r="E419" s="3"/>
      <c r="F419" s="3">
        <v>0.6</v>
      </c>
      <c r="G419" s="3">
        <v>0.374</v>
      </c>
    </row>
    <row r="420" spans="1:7" x14ac:dyDescent="0.3">
      <c r="A420" s="23"/>
      <c r="B420" s="33" t="s">
        <v>410</v>
      </c>
      <c r="C420" s="9" t="s">
        <v>42</v>
      </c>
      <c r="D420" s="15">
        <f t="shared" si="30"/>
        <v>0.82599999999999996</v>
      </c>
      <c r="E420" s="3"/>
      <c r="F420" s="3">
        <v>0.82599999999999996</v>
      </c>
      <c r="G420" s="3"/>
    </row>
    <row r="421" spans="1:7" x14ac:dyDescent="0.3">
      <c r="A421" s="23"/>
      <c r="B421" s="33" t="s">
        <v>411</v>
      </c>
      <c r="C421" s="9" t="s">
        <v>88</v>
      </c>
      <c r="D421" s="15">
        <f t="shared" si="30"/>
        <v>0.54100000000000004</v>
      </c>
      <c r="E421" s="3">
        <v>0.54100000000000004</v>
      </c>
      <c r="F421" s="3"/>
      <c r="G421" s="3"/>
    </row>
    <row r="422" spans="1:7" x14ac:dyDescent="0.3">
      <c r="A422" s="23"/>
      <c r="B422" s="33" t="s">
        <v>412</v>
      </c>
      <c r="C422" s="9" t="s">
        <v>47</v>
      </c>
      <c r="D422" s="15">
        <f t="shared" si="30"/>
        <v>0.35</v>
      </c>
      <c r="E422" s="3"/>
      <c r="F422" s="3">
        <v>0.35</v>
      </c>
      <c r="G422" s="3"/>
    </row>
    <row r="423" spans="1:7" x14ac:dyDescent="0.3">
      <c r="A423" s="23"/>
      <c r="B423" s="33" t="s">
        <v>413</v>
      </c>
      <c r="C423" s="9" t="s">
        <v>113</v>
      </c>
      <c r="D423" s="15">
        <f t="shared" si="30"/>
        <v>2.3199999999999998</v>
      </c>
      <c r="E423" s="3">
        <v>2.3199999999999998</v>
      </c>
      <c r="F423" s="3"/>
      <c r="G423" s="3"/>
    </row>
    <row r="424" spans="1:7" x14ac:dyDescent="0.3">
      <c r="A424" s="23"/>
      <c r="B424" s="33" t="s">
        <v>414</v>
      </c>
      <c r="C424" s="9" t="s">
        <v>44</v>
      </c>
      <c r="D424" s="15">
        <f t="shared" si="30"/>
        <v>1.5760000000000001</v>
      </c>
      <c r="E424" s="3">
        <v>1.5760000000000001</v>
      </c>
      <c r="F424" s="3"/>
      <c r="G424" s="3"/>
    </row>
    <row r="425" spans="1:7" x14ac:dyDescent="0.3">
      <c r="A425" s="23"/>
      <c r="B425" s="33" t="s">
        <v>415</v>
      </c>
      <c r="C425" s="9" t="s">
        <v>591</v>
      </c>
      <c r="D425" s="15">
        <f t="shared" si="30"/>
        <v>1.0920000000000001</v>
      </c>
      <c r="E425" s="3">
        <v>1.0920000000000001</v>
      </c>
      <c r="F425" s="3"/>
      <c r="G425" s="3"/>
    </row>
    <row r="426" spans="1:7" x14ac:dyDescent="0.3">
      <c r="A426" s="23"/>
      <c r="B426" s="33" t="s">
        <v>416</v>
      </c>
      <c r="C426" s="9" t="s">
        <v>694</v>
      </c>
      <c r="D426" s="15">
        <f t="shared" si="30"/>
        <v>0.39800000000000002</v>
      </c>
      <c r="E426" s="3">
        <v>0.39800000000000002</v>
      </c>
      <c r="F426" s="3"/>
      <c r="G426" s="3"/>
    </row>
    <row r="427" spans="1:7" x14ac:dyDescent="0.3">
      <c r="A427" s="23">
        <v>2</v>
      </c>
      <c r="B427" s="33"/>
      <c r="C427" s="21" t="s">
        <v>695</v>
      </c>
      <c r="D427" s="15"/>
      <c r="E427" s="3"/>
      <c r="F427" s="3"/>
      <c r="G427" s="3"/>
    </row>
    <row r="428" spans="1:7" x14ac:dyDescent="0.3">
      <c r="A428" s="23"/>
      <c r="B428" s="33" t="s">
        <v>417</v>
      </c>
      <c r="C428" s="9" t="s">
        <v>696</v>
      </c>
      <c r="D428" s="15">
        <f t="shared" si="30"/>
        <v>0.64100000000000001</v>
      </c>
      <c r="E428" s="3"/>
      <c r="F428" s="3">
        <v>0.64100000000000001</v>
      </c>
      <c r="G428" s="3"/>
    </row>
    <row r="429" spans="1:7" x14ac:dyDescent="0.3">
      <c r="A429" s="23"/>
      <c r="B429" s="33" t="s">
        <v>418</v>
      </c>
      <c r="C429" s="9" t="s">
        <v>558</v>
      </c>
      <c r="D429" s="15">
        <f t="shared" si="30"/>
        <v>0.74399999999999999</v>
      </c>
      <c r="E429" s="3"/>
      <c r="F429" s="3">
        <v>0.74399999999999999</v>
      </c>
      <c r="G429" s="3"/>
    </row>
    <row r="430" spans="1:7" x14ac:dyDescent="0.3">
      <c r="A430" s="23"/>
      <c r="B430" s="33" t="s">
        <v>419</v>
      </c>
      <c r="C430" s="9" t="s">
        <v>73</v>
      </c>
      <c r="D430" s="15">
        <f t="shared" si="30"/>
        <v>0.30599999999999999</v>
      </c>
      <c r="E430" s="3"/>
      <c r="F430" s="3">
        <v>0.30599999999999999</v>
      </c>
      <c r="G430" s="3"/>
    </row>
    <row r="431" spans="1:7" x14ac:dyDescent="0.3">
      <c r="A431" s="23">
        <v>3</v>
      </c>
      <c r="B431" s="33" t="s">
        <v>420</v>
      </c>
      <c r="C431" s="21" t="s">
        <v>644</v>
      </c>
      <c r="D431" s="15">
        <f t="shared" si="30"/>
        <v>2.2570000000000001</v>
      </c>
      <c r="E431" s="3"/>
      <c r="F431" s="3">
        <v>2.2570000000000001</v>
      </c>
      <c r="G431" s="3"/>
    </row>
    <row r="432" spans="1:7" x14ac:dyDescent="0.3">
      <c r="A432" s="23">
        <v>4</v>
      </c>
      <c r="B432" s="33"/>
      <c r="C432" s="21" t="s">
        <v>697</v>
      </c>
      <c r="D432" s="15"/>
      <c r="E432" s="3"/>
      <c r="F432" s="3"/>
      <c r="G432" s="3"/>
    </row>
    <row r="433" spans="1:7" x14ac:dyDescent="0.3">
      <c r="A433" s="23"/>
      <c r="B433" s="33" t="s">
        <v>421</v>
      </c>
      <c r="C433" s="9" t="s">
        <v>603</v>
      </c>
      <c r="D433" s="15">
        <f t="shared" si="30"/>
        <v>1.38</v>
      </c>
      <c r="E433" s="3">
        <v>1.38</v>
      </c>
      <c r="F433" s="3"/>
      <c r="G433" s="3"/>
    </row>
    <row r="434" spans="1:7" x14ac:dyDescent="0.3">
      <c r="A434" s="23"/>
      <c r="B434" s="33" t="s">
        <v>422</v>
      </c>
      <c r="C434" s="9" t="s">
        <v>652</v>
      </c>
      <c r="D434" s="15">
        <f t="shared" si="30"/>
        <v>1.415</v>
      </c>
      <c r="E434" s="3"/>
      <c r="F434" s="3">
        <v>1.415</v>
      </c>
      <c r="G434" s="3"/>
    </row>
    <row r="435" spans="1:7" x14ac:dyDescent="0.3">
      <c r="A435" s="23">
        <v>5</v>
      </c>
      <c r="B435" s="33" t="s">
        <v>423</v>
      </c>
      <c r="C435" s="21" t="s">
        <v>698</v>
      </c>
      <c r="D435" s="15">
        <f t="shared" si="30"/>
        <v>3.2509999999999999</v>
      </c>
      <c r="E435" s="3"/>
      <c r="F435" s="3">
        <v>2.38</v>
      </c>
      <c r="G435" s="3">
        <v>0.871</v>
      </c>
    </row>
    <row r="436" spans="1:7" x14ac:dyDescent="0.3">
      <c r="A436" s="23"/>
      <c r="B436" s="33"/>
      <c r="C436" s="21"/>
      <c r="D436" s="15"/>
      <c r="E436" s="3"/>
      <c r="F436" s="3"/>
      <c r="G436" s="3"/>
    </row>
    <row r="437" spans="1:7" ht="55.2" x14ac:dyDescent="0.3">
      <c r="A437" s="22">
        <v>15</v>
      </c>
      <c r="B437" s="28" t="s">
        <v>424</v>
      </c>
      <c r="C437" s="21"/>
      <c r="D437" s="45">
        <f>D439+D440+D441+D442+D443+D444+D446+D448+D450+D452+D454</f>
        <v>11.897999999999998</v>
      </c>
      <c r="E437" s="45">
        <f t="shared" ref="E437:G437" si="31">E439+E440+E441+E442+E443+E444+E446+E448+E450+E452+E454</f>
        <v>6.2150000000000007</v>
      </c>
      <c r="F437" s="45">
        <f t="shared" si="31"/>
        <v>1.607</v>
      </c>
      <c r="G437" s="45">
        <f t="shared" si="31"/>
        <v>4.0759999999999996</v>
      </c>
    </row>
    <row r="438" spans="1:7" x14ac:dyDescent="0.3">
      <c r="A438" s="23">
        <v>1</v>
      </c>
      <c r="B438" s="33"/>
      <c r="C438" s="27" t="s">
        <v>699</v>
      </c>
      <c r="D438" s="15"/>
      <c r="E438" s="3"/>
      <c r="F438" s="3"/>
      <c r="G438" s="3"/>
    </row>
    <row r="439" spans="1:7" x14ac:dyDescent="0.3">
      <c r="A439" s="23"/>
      <c r="B439" s="33" t="s">
        <v>425</v>
      </c>
      <c r="C439" s="50" t="s">
        <v>48</v>
      </c>
      <c r="D439" s="51">
        <f>E439+F439+G439</f>
        <v>2.8329999999999997</v>
      </c>
      <c r="E439" s="52">
        <v>2.1019999999999999</v>
      </c>
      <c r="F439" s="52"/>
      <c r="G439" s="52">
        <v>0.73099999999999998</v>
      </c>
    </row>
    <row r="440" spans="1:7" x14ac:dyDescent="0.3">
      <c r="A440" s="23"/>
      <c r="B440" s="33" t="s">
        <v>426</v>
      </c>
      <c r="C440" s="9" t="s">
        <v>73</v>
      </c>
      <c r="D440" s="15">
        <f t="shared" ref="D440:D454" si="32">E440+F440+G440</f>
        <v>1.601</v>
      </c>
      <c r="E440" s="3">
        <v>0.79</v>
      </c>
      <c r="F440" s="3"/>
      <c r="G440" s="3">
        <v>0.81100000000000005</v>
      </c>
    </row>
    <row r="441" spans="1:7" x14ac:dyDescent="0.3">
      <c r="A441" s="23"/>
      <c r="B441" s="33" t="s">
        <v>427</v>
      </c>
      <c r="C441" s="9" t="s">
        <v>60</v>
      </c>
      <c r="D441" s="15">
        <f t="shared" si="32"/>
        <v>1.5960000000000001</v>
      </c>
      <c r="E441" s="3">
        <v>1.032</v>
      </c>
      <c r="F441" s="3"/>
      <c r="G441" s="3">
        <v>0.56399999999999995</v>
      </c>
    </row>
    <row r="442" spans="1:7" x14ac:dyDescent="0.3">
      <c r="A442" s="23"/>
      <c r="B442" s="33" t="s">
        <v>428</v>
      </c>
      <c r="C442" s="9" t="s">
        <v>44</v>
      </c>
      <c r="D442" s="15">
        <f t="shared" si="32"/>
        <v>0.6</v>
      </c>
      <c r="E442" s="3">
        <v>0.6</v>
      </c>
      <c r="F442" s="3"/>
      <c r="G442" s="3"/>
    </row>
    <row r="443" spans="1:7" x14ac:dyDescent="0.3">
      <c r="A443" s="23"/>
      <c r="B443" s="33" t="s">
        <v>429</v>
      </c>
      <c r="C443" s="9" t="s">
        <v>80</v>
      </c>
      <c r="D443" s="15">
        <f t="shared" si="32"/>
        <v>0.628</v>
      </c>
      <c r="E443" s="3">
        <v>0.628</v>
      </c>
      <c r="F443" s="3"/>
      <c r="G443" s="3"/>
    </row>
    <row r="444" spans="1:7" x14ac:dyDescent="0.3">
      <c r="A444" s="23"/>
      <c r="B444" s="33" t="s">
        <v>430</v>
      </c>
      <c r="C444" s="9" t="s">
        <v>42</v>
      </c>
      <c r="D444" s="15">
        <f t="shared" si="32"/>
        <v>0.623</v>
      </c>
      <c r="E444" s="3">
        <v>0.623</v>
      </c>
      <c r="F444" s="3"/>
      <c r="G444" s="3"/>
    </row>
    <row r="445" spans="1:7" x14ac:dyDescent="0.3">
      <c r="A445" s="23">
        <v>2</v>
      </c>
      <c r="B445" s="33"/>
      <c r="C445" s="21" t="s">
        <v>700</v>
      </c>
      <c r="D445" s="15"/>
      <c r="E445" s="3"/>
      <c r="F445" s="3"/>
      <c r="G445" s="3"/>
    </row>
    <row r="446" spans="1:7" x14ac:dyDescent="0.3">
      <c r="A446" s="23"/>
      <c r="B446" s="33" t="s">
        <v>431</v>
      </c>
      <c r="C446" s="9" t="s">
        <v>89</v>
      </c>
      <c r="D446" s="15">
        <f t="shared" si="32"/>
        <v>0.25700000000000001</v>
      </c>
      <c r="E446" s="3"/>
      <c r="F446" s="3">
        <v>0.25700000000000001</v>
      </c>
      <c r="G446" s="3"/>
    </row>
    <row r="447" spans="1:7" x14ac:dyDescent="0.3">
      <c r="A447" s="23">
        <v>4</v>
      </c>
      <c r="B447" s="33"/>
      <c r="C447" s="21" t="s">
        <v>701</v>
      </c>
      <c r="D447" s="15"/>
      <c r="E447" s="3"/>
      <c r="F447" s="3"/>
      <c r="G447" s="3"/>
    </row>
    <row r="448" spans="1:7" x14ac:dyDescent="0.3">
      <c r="A448" s="23"/>
      <c r="B448" s="33" t="s">
        <v>432</v>
      </c>
      <c r="C448" s="9" t="s">
        <v>109</v>
      </c>
      <c r="D448" s="15">
        <f t="shared" si="32"/>
        <v>1.847</v>
      </c>
      <c r="E448" s="3"/>
      <c r="F448" s="3">
        <v>0.8</v>
      </c>
      <c r="G448" s="3">
        <v>1.0469999999999999</v>
      </c>
    </row>
    <row r="449" spans="1:7" x14ac:dyDescent="0.3">
      <c r="A449" s="23">
        <v>5</v>
      </c>
      <c r="B449" s="33"/>
      <c r="C449" s="21" t="s">
        <v>702</v>
      </c>
      <c r="D449" s="15"/>
      <c r="E449" s="3"/>
      <c r="F449" s="3"/>
      <c r="G449" s="3"/>
    </row>
    <row r="450" spans="1:7" x14ac:dyDescent="0.3">
      <c r="A450" s="23"/>
      <c r="B450" s="33" t="s">
        <v>433</v>
      </c>
      <c r="C450" s="9" t="s">
        <v>561</v>
      </c>
      <c r="D450" s="44">
        <f t="shared" si="32"/>
        <v>0.44</v>
      </c>
      <c r="E450" s="43">
        <v>0.44</v>
      </c>
      <c r="F450" s="3"/>
      <c r="G450" s="3"/>
    </row>
    <row r="451" spans="1:7" x14ac:dyDescent="0.3">
      <c r="A451" s="23">
        <v>6</v>
      </c>
      <c r="B451" s="27"/>
      <c r="C451" s="21" t="s">
        <v>703</v>
      </c>
      <c r="D451" s="15"/>
      <c r="E451" s="3"/>
      <c r="F451" s="3"/>
      <c r="G451" s="3"/>
    </row>
    <row r="452" spans="1:7" x14ac:dyDescent="0.3">
      <c r="A452" s="23"/>
      <c r="B452" s="33" t="s">
        <v>434</v>
      </c>
      <c r="C452" s="9" t="s">
        <v>545</v>
      </c>
      <c r="D452" s="15">
        <f t="shared" si="32"/>
        <v>0.81499999999999995</v>
      </c>
      <c r="E452" s="3"/>
      <c r="F452" s="3"/>
      <c r="G452" s="3">
        <v>0.81499999999999995</v>
      </c>
    </row>
    <row r="453" spans="1:7" x14ac:dyDescent="0.3">
      <c r="A453" s="23">
        <v>7</v>
      </c>
      <c r="B453" s="33"/>
      <c r="C453" s="21" t="s">
        <v>704</v>
      </c>
      <c r="D453" s="15"/>
      <c r="E453" s="3"/>
      <c r="F453" s="3"/>
      <c r="G453" s="3"/>
    </row>
    <row r="454" spans="1:7" x14ac:dyDescent="0.3">
      <c r="A454" s="23"/>
      <c r="B454" s="33" t="s">
        <v>435</v>
      </c>
      <c r="C454" s="9" t="s">
        <v>705</v>
      </c>
      <c r="D454" s="15">
        <f t="shared" si="32"/>
        <v>0.65800000000000003</v>
      </c>
      <c r="E454" s="3"/>
      <c r="F454" s="3">
        <v>0.55000000000000004</v>
      </c>
      <c r="G454" s="3">
        <v>0.108</v>
      </c>
    </row>
    <row r="455" spans="1:7" x14ac:dyDescent="0.3">
      <c r="A455" s="23"/>
      <c r="B455" s="33"/>
      <c r="C455" s="21"/>
      <c r="D455" s="15"/>
      <c r="E455" s="3"/>
      <c r="F455" s="3"/>
      <c r="G455" s="3"/>
    </row>
    <row r="456" spans="1:7" ht="41.4" x14ac:dyDescent="0.3">
      <c r="A456" s="22">
        <v>16</v>
      </c>
      <c r="B456" s="27" t="s">
        <v>436</v>
      </c>
      <c r="C456" s="21"/>
      <c r="D456" s="45">
        <f>D458+D459+D460+D461+D462+D463+D464+D465+D466+D467+D468+D469+D470+D472+D473+D474+D475+D476+D478+D480</f>
        <v>37.389000000000003</v>
      </c>
      <c r="E456" s="45">
        <f t="shared" ref="E456:G456" si="33">E458+E459+E460+E461+E462+E463+E464+E465+E466+E467+E468+E469+E470+E472+E473+E474+E475+E476+E478+E480</f>
        <v>14.74</v>
      </c>
      <c r="F456" s="45">
        <f t="shared" si="33"/>
        <v>16.091000000000001</v>
      </c>
      <c r="G456" s="45">
        <f t="shared" si="33"/>
        <v>6.5579999999999998</v>
      </c>
    </row>
    <row r="457" spans="1:7" x14ac:dyDescent="0.3">
      <c r="A457" s="23">
        <v>1</v>
      </c>
      <c r="B457" s="33"/>
      <c r="C457" s="21" t="s">
        <v>706</v>
      </c>
      <c r="D457" s="15"/>
      <c r="E457" s="3"/>
      <c r="F457" s="3"/>
      <c r="G457" s="3"/>
    </row>
    <row r="458" spans="1:7" x14ac:dyDescent="0.3">
      <c r="A458" s="23"/>
      <c r="B458" s="33" t="s">
        <v>437</v>
      </c>
      <c r="C458" s="9" t="s">
        <v>611</v>
      </c>
      <c r="D458" s="15">
        <f>E458+F458+G458</f>
        <v>2.012</v>
      </c>
      <c r="E458" s="3"/>
      <c r="F458" s="3">
        <v>1.5</v>
      </c>
      <c r="G458" s="3">
        <v>0.51200000000000001</v>
      </c>
    </row>
    <row r="459" spans="1:7" x14ac:dyDescent="0.3">
      <c r="A459" s="23"/>
      <c r="B459" s="33" t="s">
        <v>438</v>
      </c>
      <c r="C459" s="9" t="s">
        <v>545</v>
      </c>
      <c r="D459" s="15">
        <f t="shared" ref="D459:D480" si="34">E459+F459+G459</f>
        <v>1.1950000000000001</v>
      </c>
      <c r="E459" s="3"/>
      <c r="F459" s="3">
        <v>1.1950000000000001</v>
      </c>
      <c r="G459" s="3"/>
    </row>
    <row r="460" spans="1:7" x14ac:dyDescent="0.3">
      <c r="A460" s="23"/>
      <c r="B460" s="33" t="s">
        <v>439</v>
      </c>
      <c r="C460" s="9" t="s">
        <v>44</v>
      </c>
      <c r="D460" s="15">
        <f t="shared" si="34"/>
        <v>1.631</v>
      </c>
      <c r="E460" s="3">
        <v>1.631</v>
      </c>
      <c r="F460" s="3"/>
      <c r="G460" s="3"/>
    </row>
    <row r="461" spans="1:7" x14ac:dyDescent="0.3">
      <c r="A461" s="23"/>
      <c r="B461" s="33" t="s">
        <v>440</v>
      </c>
      <c r="C461" s="9" t="s">
        <v>111</v>
      </c>
      <c r="D461" s="15">
        <f t="shared" si="34"/>
        <v>2.8540000000000001</v>
      </c>
      <c r="E461" s="3">
        <v>2</v>
      </c>
      <c r="F461" s="3">
        <v>0.85399999999999998</v>
      </c>
      <c r="G461" s="3"/>
    </row>
    <row r="462" spans="1:7" x14ac:dyDescent="0.3">
      <c r="A462" s="23"/>
      <c r="B462" s="33" t="s">
        <v>441</v>
      </c>
      <c r="C462" s="9" t="s">
        <v>55</v>
      </c>
      <c r="D462" s="15">
        <f t="shared" si="34"/>
        <v>2.2509999999999999</v>
      </c>
      <c r="E462" s="3">
        <v>1</v>
      </c>
      <c r="F462" s="3">
        <v>0.9</v>
      </c>
      <c r="G462" s="3">
        <v>0.35099999999999998</v>
      </c>
    </row>
    <row r="463" spans="1:7" x14ac:dyDescent="0.3">
      <c r="A463" s="23"/>
      <c r="B463" s="33" t="s">
        <v>442</v>
      </c>
      <c r="C463" s="9" t="s">
        <v>561</v>
      </c>
      <c r="D463" s="15">
        <f t="shared" si="34"/>
        <v>1.101</v>
      </c>
      <c r="E463" s="3"/>
      <c r="F463" s="3">
        <v>0.2</v>
      </c>
      <c r="G463" s="3">
        <v>0.90100000000000002</v>
      </c>
    </row>
    <row r="464" spans="1:7" x14ac:dyDescent="0.3">
      <c r="A464" s="23"/>
      <c r="B464" s="33" t="s">
        <v>443</v>
      </c>
      <c r="C464" s="9" t="s">
        <v>45</v>
      </c>
      <c r="D464" s="15">
        <f t="shared" si="34"/>
        <v>2.3450000000000002</v>
      </c>
      <c r="E464" s="3">
        <v>2.3450000000000002</v>
      </c>
      <c r="F464" s="3"/>
      <c r="G464" s="3"/>
    </row>
    <row r="465" spans="1:7" x14ac:dyDescent="0.3">
      <c r="A465" s="23"/>
      <c r="B465" s="33" t="s">
        <v>444</v>
      </c>
      <c r="C465" s="9" t="s">
        <v>89</v>
      </c>
      <c r="D465" s="15">
        <f t="shared" si="34"/>
        <v>1.357</v>
      </c>
      <c r="E465" s="3">
        <v>0.2</v>
      </c>
      <c r="F465" s="3">
        <v>1.157</v>
      </c>
      <c r="G465" s="3"/>
    </row>
    <row r="466" spans="1:7" x14ac:dyDescent="0.3">
      <c r="A466" s="23"/>
      <c r="B466" s="33" t="s">
        <v>445</v>
      </c>
      <c r="C466" s="50" t="s">
        <v>42</v>
      </c>
      <c r="D466" s="51">
        <f t="shared" si="34"/>
        <v>2.0739999999999998</v>
      </c>
      <c r="E466" s="52">
        <v>1.7</v>
      </c>
      <c r="F466" s="52">
        <v>0.374</v>
      </c>
      <c r="G466" s="3"/>
    </row>
    <row r="467" spans="1:7" x14ac:dyDescent="0.3">
      <c r="A467" s="23"/>
      <c r="B467" s="33" t="s">
        <v>446</v>
      </c>
      <c r="C467" s="9" t="s">
        <v>113</v>
      </c>
      <c r="D467" s="15">
        <f t="shared" si="34"/>
        <v>2.573</v>
      </c>
      <c r="E467" s="3"/>
      <c r="F467" s="3">
        <v>1</v>
      </c>
      <c r="G467" s="3">
        <v>1.573</v>
      </c>
    </row>
    <row r="468" spans="1:7" x14ac:dyDescent="0.3">
      <c r="A468" s="23"/>
      <c r="B468" s="33" t="s">
        <v>447</v>
      </c>
      <c r="C468" s="9" t="s">
        <v>652</v>
      </c>
      <c r="D468" s="15">
        <f t="shared" si="34"/>
        <v>0.82899999999999996</v>
      </c>
      <c r="E468" s="3"/>
      <c r="F468" s="3">
        <v>0.82899999999999996</v>
      </c>
      <c r="G468" s="3"/>
    </row>
    <row r="469" spans="1:7" x14ac:dyDescent="0.3">
      <c r="A469" s="23"/>
      <c r="B469" s="33" t="s">
        <v>448</v>
      </c>
      <c r="C469" s="9" t="s">
        <v>681</v>
      </c>
      <c r="D469" s="15">
        <f t="shared" si="34"/>
        <v>0.47399999999999998</v>
      </c>
      <c r="E469" s="3">
        <v>0.25</v>
      </c>
      <c r="F469" s="3"/>
      <c r="G469" s="3">
        <v>0.224</v>
      </c>
    </row>
    <row r="470" spans="1:7" x14ac:dyDescent="0.3">
      <c r="A470" s="23"/>
      <c r="B470" s="33" t="s">
        <v>449</v>
      </c>
      <c r="C470" s="9" t="s">
        <v>621</v>
      </c>
      <c r="D470" s="15">
        <f t="shared" si="34"/>
        <v>1.218</v>
      </c>
      <c r="E470" s="3">
        <v>1.218</v>
      </c>
      <c r="F470" s="3"/>
      <c r="G470" s="3"/>
    </row>
    <row r="471" spans="1:7" x14ac:dyDescent="0.3">
      <c r="A471" s="23">
        <v>2</v>
      </c>
      <c r="B471" s="33"/>
      <c r="C471" s="21" t="s">
        <v>707</v>
      </c>
      <c r="D471" s="15"/>
      <c r="E471" s="3"/>
      <c r="F471" s="3"/>
      <c r="G471" s="3"/>
    </row>
    <row r="472" spans="1:7" x14ac:dyDescent="0.3">
      <c r="A472" s="23"/>
      <c r="B472" s="33" t="s">
        <v>450</v>
      </c>
      <c r="C472" s="9" t="s">
        <v>48</v>
      </c>
      <c r="D472" s="15">
        <f t="shared" si="34"/>
        <v>1.046</v>
      </c>
      <c r="E472" s="3">
        <v>1.046</v>
      </c>
      <c r="F472" s="3"/>
      <c r="G472" s="3"/>
    </row>
    <row r="473" spans="1:7" x14ac:dyDescent="0.3">
      <c r="A473" s="23"/>
      <c r="B473" s="33" t="s">
        <v>451</v>
      </c>
      <c r="C473" s="9" t="s">
        <v>708</v>
      </c>
      <c r="D473" s="15">
        <f t="shared" si="34"/>
        <v>2.6589999999999998</v>
      </c>
      <c r="E473" s="42">
        <v>1</v>
      </c>
      <c r="F473" s="3">
        <v>1.659</v>
      </c>
      <c r="G473" s="3"/>
    </row>
    <row r="474" spans="1:7" x14ac:dyDescent="0.3">
      <c r="A474" s="23"/>
      <c r="B474" s="33" t="s">
        <v>452</v>
      </c>
      <c r="C474" s="9" t="s">
        <v>50</v>
      </c>
      <c r="D474" s="15">
        <f t="shared" si="34"/>
        <v>2.3040000000000003</v>
      </c>
      <c r="E474" s="42">
        <v>1</v>
      </c>
      <c r="F474" s="3">
        <v>1.304</v>
      </c>
      <c r="G474" s="3"/>
    </row>
    <row r="475" spans="1:7" x14ac:dyDescent="0.3">
      <c r="A475" s="23"/>
      <c r="B475" s="33" t="s">
        <v>453</v>
      </c>
      <c r="C475" s="9" t="s">
        <v>709</v>
      </c>
      <c r="D475" s="15">
        <f t="shared" si="34"/>
        <v>3.1970000000000001</v>
      </c>
      <c r="E475" s="3">
        <v>0.5</v>
      </c>
      <c r="F475" s="3">
        <v>1.7</v>
      </c>
      <c r="G475" s="3">
        <v>0.997</v>
      </c>
    </row>
    <row r="476" spans="1:7" x14ac:dyDescent="0.3">
      <c r="A476" s="23"/>
      <c r="B476" s="33" t="s">
        <v>454</v>
      </c>
      <c r="C476" s="9" t="s">
        <v>53</v>
      </c>
      <c r="D476" s="15">
        <f t="shared" si="34"/>
        <v>1.375</v>
      </c>
      <c r="E476" s="3">
        <v>0.85</v>
      </c>
      <c r="F476" s="3">
        <v>0.52500000000000002</v>
      </c>
      <c r="G476" s="3"/>
    </row>
    <row r="477" spans="1:7" x14ac:dyDescent="0.3">
      <c r="A477" s="23">
        <v>3</v>
      </c>
      <c r="B477" s="33"/>
      <c r="C477" s="21" t="s">
        <v>710</v>
      </c>
      <c r="D477" s="15"/>
      <c r="E477" s="3"/>
      <c r="F477" s="3"/>
      <c r="G477" s="3"/>
    </row>
    <row r="478" spans="1:7" x14ac:dyDescent="0.3">
      <c r="A478" s="23"/>
      <c r="B478" s="33" t="s">
        <v>455</v>
      </c>
      <c r="C478" s="9" t="s">
        <v>710</v>
      </c>
      <c r="D478" s="15">
        <f t="shared" si="34"/>
        <v>2.8940000000000001</v>
      </c>
      <c r="E478" s="3"/>
      <c r="F478" s="3">
        <v>2.8940000000000001</v>
      </c>
      <c r="G478" s="3"/>
    </row>
    <row r="479" spans="1:7" x14ac:dyDescent="0.3">
      <c r="A479" s="23">
        <v>4</v>
      </c>
      <c r="B479" s="33"/>
      <c r="C479" s="21" t="s">
        <v>711</v>
      </c>
      <c r="D479" s="15"/>
      <c r="E479" s="3"/>
      <c r="F479" s="3"/>
      <c r="G479" s="3"/>
    </row>
    <row r="480" spans="1:7" x14ac:dyDescent="0.3">
      <c r="A480" s="23"/>
      <c r="B480" s="33" t="s">
        <v>456</v>
      </c>
      <c r="C480" s="9" t="s">
        <v>711</v>
      </c>
      <c r="D480" s="15">
        <f t="shared" si="34"/>
        <v>2</v>
      </c>
      <c r="E480" s="3"/>
      <c r="F480" s="3"/>
      <c r="G480" s="3">
        <v>2</v>
      </c>
    </row>
    <row r="481" spans="1:7" x14ac:dyDescent="0.3">
      <c r="A481" s="23"/>
      <c r="B481" s="33"/>
      <c r="C481" s="21"/>
      <c r="D481" s="15"/>
      <c r="E481" s="3"/>
      <c r="F481" s="3"/>
      <c r="G481" s="3"/>
    </row>
    <row r="482" spans="1:7" ht="41.4" x14ac:dyDescent="0.3">
      <c r="A482" s="22">
        <v>17</v>
      </c>
      <c r="B482" s="27" t="s">
        <v>457</v>
      </c>
      <c r="C482" s="21"/>
      <c r="D482" s="45">
        <f>D484+D486+D488+D490+D492+D494+D496+D498+D500+D502+D504</f>
        <v>25.358999999999995</v>
      </c>
      <c r="E482" s="45">
        <f t="shared" ref="E482:G482" si="35">E484+E486+E488+E490+E492+E494+E496+E498+E500+E502+E504</f>
        <v>1.83</v>
      </c>
      <c r="F482" s="45">
        <f t="shared" si="35"/>
        <v>21.171999999999997</v>
      </c>
      <c r="G482" s="45">
        <f t="shared" si="35"/>
        <v>2.3569999999999998</v>
      </c>
    </row>
    <row r="483" spans="1:7" x14ac:dyDescent="0.3">
      <c r="A483" s="23">
        <v>1</v>
      </c>
      <c r="B483" s="33"/>
      <c r="C483" s="21" t="s">
        <v>458</v>
      </c>
      <c r="D483" s="15"/>
      <c r="E483" s="3"/>
      <c r="F483" s="3"/>
      <c r="G483" s="3"/>
    </row>
    <row r="484" spans="1:7" x14ac:dyDescent="0.3">
      <c r="A484" s="23"/>
      <c r="B484" s="33" t="s">
        <v>459</v>
      </c>
      <c r="C484" s="9" t="s">
        <v>56</v>
      </c>
      <c r="D484" s="15">
        <f>E484+F484+G484</f>
        <v>2.3660000000000001</v>
      </c>
      <c r="E484" s="3"/>
      <c r="F484" s="3">
        <v>2.15</v>
      </c>
      <c r="G484" s="3">
        <v>0.216</v>
      </c>
    </row>
    <row r="485" spans="1:7" x14ac:dyDescent="0.3">
      <c r="A485" s="23">
        <v>2</v>
      </c>
      <c r="B485" s="33"/>
      <c r="C485" s="21" t="s">
        <v>712</v>
      </c>
      <c r="D485" s="15"/>
      <c r="E485" s="3"/>
      <c r="F485" s="3"/>
      <c r="G485" s="3"/>
    </row>
    <row r="486" spans="1:7" x14ac:dyDescent="0.3">
      <c r="A486" s="23"/>
      <c r="B486" s="33" t="s">
        <v>460</v>
      </c>
      <c r="C486" s="9" t="s">
        <v>713</v>
      </c>
      <c r="D486" s="15">
        <f t="shared" ref="D486:D504" si="36">E486+F486+G486</f>
        <v>0.42699999999999999</v>
      </c>
      <c r="E486" s="3"/>
      <c r="F486" s="3"/>
      <c r="G486" s="3">
        <v>0.42699999999999999</v>
      </c>
    </row>
    <row r="487" spans="1:7" x14ac:dyDescent="0.3">
      <c r="A487" s="23">
        <v>3</v>
      </c>
      <c r="B487" s="33"/>
      <c r="C487" s="21" t="s">
        <v>641</v>
      </c>
      <c r="D487" s="15"/>
      <c r="E487" s="3"/>
      <c r="F487" s="3"/>
      <c r="G487" s="3"/>
    </row>
    <row r="488" spans="1:7" x14ac:dyDescent="0.3">
      <c r="A488" s="23"/>
      <c r="B488" s="33" t="s">
        <v>461</v>
      </c>
      <c r="C488" s="9" t="s">
        <v>47</v>
      </c>
      <c r="D488" s="15">
        <f t="shared" si="36"/>
        <v>0.68799999999999994</v>
      </c>
      <c r="E488" s="3"/>
      <c r="F488" s="3"/>
      <c r="G488" s="3">
        <v>0.68799999999999994</v>
      </c>
    </row>
    <row r="489" spans="1:7" x14ac:dyDescent="0.3">
      <c r="A489" s="23">
        <v>4</v>
      </c>
      <c r="B489" s="27"/>
      <c r="C489" s="21" t="s">
        <v>714</v>
      </c>
      <c r="D489" s="15"/>
      <c r="E489" s="3"/>
      <c r="F489" s="3"/>
      <c r="G489" s="3"/>
    </row>
    <row r="490" spans="1:7" x14ac:dyDescent="0.3">
      <c r="A490" s="23"/>
      <c r="B490" s="33" t="s">
        <v>462</v>
      </c>
      <c r="C490" s="9" t="s">
        <v>715</v>
      </c>
      <c r="D490" s="15">
        <f t="shared" si="36"/>
        <v>0.76</v>
      </c>
      <c r="E490" s="3"/>
      <c r="F490" s="3">
        <v>0.76</v>
      </c>
      <c r="G490" s="3"/>
    </row>
    <row r="491" spans="1:7" x14ac:dyDescent="0.3">
      <c r="A491" s="23">
        <v>5</v>
      </c>
      <c r="B491" s="33"/>
      <c r="C491" s="21" t="s">
        <v>463</v>
      </c>
      <c r="D491" s="15"/>
      <c r="E491" s="3"/>
      <c r="F491" s="3"/>
      <c r="G491" s="3"/>
    </row>
    <row r="492" spans="1:7" x14ac:dyDescent="0.3">
      <c r="A492" s="23"/>
      <c r="B492" s="33" t="s">
        <v>464</v>
      </c>
      <c r="C492" s="9" t="s">
        <v>42</v>
      </c>
      <c r="D492" s="15">
        <f t="shared" si="36"/>
        <v>2.0129999999999999</v>
      </c>
      <c r="E492" s="3">
        <v>0.1</v>
      </c>
      <c r="F492" s="3">
        <v>1.913</v>
      </c>
      <c r="G492" s="3"/>
    </row>
    <row r="493" spans="1:7" x14ac:dyDescent="0.3">
      <c r="A493" s="23">
        <v>6</v>
      </c>
      <c r="B493" s="33"/>
      <c r="C493" s="21" t="s">
        <v>465</v>
      </c>
      <c r="D493" s="15"/>
      <c r="E493" s="3"/>
      <c r="F493" s="3"/>
      <c r="G493" s="3"/>
    </row>
    <row r="494" spans="1:7" x14ac:dyDescent="0.3">
      <c r="A494" s="23"/>
      <c r="B494" s="33" t="s">
        <v>466</v>
      </c>
      <c r="C494" s="9" t="s">
        <v>656</v>
      </c>
      <c r="D494" s="15">
        <f t="shared" si="36"/>
        <v>1.276</v>
      </c>
      <c r="E494" s="3">
        <v>0.03</v>
      </c>
      <c r="F494" s="3">
        <v>0.45</v>
      </c>
      <c r="G494" s="3">
        <v>0.79600000000000004</v>
      </c>
    </row>
    <row r="495" spans="1:7" x14ac:dyDescent="0.3">
      <c r="A495" s="23">
        <v>7</v>
      </c>
      <c r="B495" s="33"/>
      <c r="C495" s="21" t="s">
        <v>716</v>
      </c>
      <c r="D495" s="15"/>
      <c r="E495" s="3"/>
      <c r="F495" s="3"/>
      <c r="G495" s="3"/>
    </row>
    <row r="496" spans="1:7" x14ac:dyDescent="0.3">
      <c r="A496" s="23"/>
      <c r="B496" s="33" t="s">
        <v>467</v>
      </c>
      <c r="C496" s="9" t="s">
        <v>45</v>
      </c>
      <c r="D496" s="15">
        <f t="shared" si="36"/>
        <v>7.7560000000000002</v>
      </c>
      <c r="E496" s="3">
        <v>0.45</v>
      </c>
      <c r="F496" s="3">
        <v>7.306</v>
      </c>
      <c r="G496" s="3"/>
    </row>
    <row r="497" spans="1:7" x14ac:dyDescent="0.3">
      <c r="A497" s="23">
        <v>8</v>
      </c>
      <c r="B497" s="33"/>
      <c r="C497" s="21" t="s">
        <v>717</v>
      </c>
      <c r="D497" s="15"/>
      <c r="E497" s="3"/>
      <c r="F497" s="3"/>
      <c r="G497" s="3"/>
    </row>
    <row r="498" spans="1:7" x14ac:dyDescent="0.3">
      <c r="A498" s="23"/>
      <c r="B498" s="33" t="s">
        <v>468</v>
      </c>
      <c r="C498" s="9" t="s">
        <v>718</v>
      </c>
      <c r="D498" s="15">
        <f t="shared" si="36"/>
        <v>0.88200000000000001</v>
      </c>
      <c r="E498" s="3"/>
      <c r="F498" s="3">
        <v>0.88200000000000001</v>
      </c>
      <c r="G498" s="3"/>
    </row>
    <row r="499" spans="1:7" x14ac:dyDescent="0.3">
      <c r="A499" s="23">
        <v>9</v>
      </c>
      <c r="B499" s="33"/>
      <c r="C499" s="21" t="s">
        <v>690</v>
      </c>
      <c r="D499" s="15"/>
      <c r="E499" s="3"/>
      <c r="F499" s="3"/>
      <c r="G499" s="3"/>
    </row>
    <row r="500" spans="1:7" x14ac:dyDescent="0.3">
      <c r="A500" s="23"/>
      <c r="B500" s="33" t="s">
        <v>469</v>
      </c>
      <c r="C500" s="9" t="s">
        <v>719</v>
      </c>
      <c r="D500" s="15">
        <f t="shared" si="36"/>
        <v>1.2110000000000001</v>
      </c>
      <c r="E500" s="3"/>
      <c r="F500" s="3">
        <v>1.2110000000000001</v>
      </c>
      <c r="G500" s="3"/>
    </row>
    <row r="501" spans="1:7" x14ac:dyDescent="0.3">
      <c r="A501" s="23">
        <v>10</v>
      </c>
      <c r="B501" s="27"/>
      <c r="C501" s="21" t="s">
        <v>720</v>
      </c>
      <c r="D501" s="15"/>
      <c r="E501" s="3"/>
      <c r="F501" s="3"/>
      <c r="G501" s="3"/>
    </row>
    <row r="502" spans="1:7" x14ac:dyDescent="0.3">
      <c r="A502" s="23"/>
      <c r="B502" s="33" t="s">
        <v>470</v>
      </c>
      <c r="C502" s="9" t="s">
        <v>48</v>
      </c>
      <c r="D502" s="15">
        <f t="shared" si="36"/>
        <v>2.4</v>
      </c>
      <c r="E502" s="3"/>
      <c r="F502" s="3">
        <v>2.4</v>
      </c>
      <c r="G502" s="3"/>
    </row>
    <row r="503" spans="1:7" x14ac:dyDescent="0.3">
      <c r="A503" s="23">
        <v>11</v>
      </c>
      <c r="B503" s="33"/>
      <c r="C503" s="21" t="s">
        <v>471</v>
      </c>
      <c r="D503" s="15"/>
      <c r="E503" s="3"/>
      <c r="F503" s="3"/>
      <c r="G503" s="3"/>
    </row>
    <row r="504" spans="1:7" x14ac:dyDescent="0.3">
      <c r="A504" s="23"/>
      <c r="B504" s="33" t="s">
        <v>472</v>
      </c>
      <c r="C504" s="9" t="s">
        <v>721</v>
      </c>
      <c r="D504" s="15">
        <f t="shared" si="36"/>
        <v>5.58</v>
      </c>
      <c r="E504" s="3">
        <v>1.25</v>
      </c>
      <c r="F504" s="3">
        <v>4.0999999999999996</v>
      </c>
      <c r="G504" s="3">
        <v>0.23</v>
      </c>
    </row>
    <row r="505" spans="1:7" x14ac:dyDescent="0.3">
      <c r="A505" s="23"/>
      <c r="B505" s="33"/>
      <c r="C505" s="21"/>
      <c r="D505" s="15"/>
      <c r="E505" s="3"/>
      <c r="F505" s="3"/>
      <c r="G505" s="3"/>
    </row>
    <row r="506" spans="1:7" ht="55.2" x14ac:dyDescent="0.3">
      <c r="A506" s="22">
        <v>18</v>
      </c>
      <c r="B506" s="27" t="s">
        <v>473</v>
      </c>
      <c r="C506" s="21"/>
      <c r="D506" s="48">
        <f>D508+D509+D510+D511+D512+D513+D514+D515+D516+D517+D518+D519+D520+D521+D522+D524+D526+D528+D530+D532</f>
        <v>24.803999999999998</v>
      </c>
      <c r="E506" s="48">
        <f t="shared" ref="E506:G506" si="37">E508+E509+E510+E511+E512+E513+E514+E515+E516+E517+E518+E519+E520+E521+E522+E524+E526+E528+E530+E532</f>
        <v>7.6050000000000004</v>
      </c>
      <c r="F506" s="48">
        <f t="shared" si="37"/>
        <v>4.9390000000000001</v>
      </c>
      <c r="G506" s="48">
        <f t="shared" si="37"/>
        <v>12.26</v>
      </c>
    </row>
    <row r="507" spans="1:7" x14ac:dyDescent="0.3">
      <c r="A507" s="23">
        <v>1</v>
      </c>
      <c r="B507" s="33"/>
      <c r="C507" s="21" t="s">
        <v>722</v>
      </c>
      <c r="D507" s="15"/>
      <c r="E507" s="3"/>
      <c r="F507" s="3"/>
      <c r="G507" s="3"/>
    </row>
    <row r="508" spans="1:7" x14ac:dyDescent="0.3">
      <c r="A508" s="23"/>
      <c r="B508" s="33" t="s">
        <v>474</v>
      </c>
      <c r="C508" s="9" t="s">
        <v>633</v>
      </c>
      <c r="D508" s="44">
        <f>E508+F508+G508</f>
        <v>0.43000000000000005</v>
      </c>
      <c r="E508" s="3"/>
      <c r="F508" s="42">
        <v>0.1</v>
      </c>
      <c r="G508" s="3">
        <v>0.33</v>
      </c>
    </row>
    <row r="509" spans="1:7" x14ac:dyDescent="0.3">
      <c r="A509" s="23"/>
      <c r="B509" s="33" t="s">
        <v>475</v>
      </c>
      <c r="C509" s="9" t="s">
        <v>572</v>
      </c>
      <c r="D509" s="15">
        <f t="shared" ref="D509:D532" si="38">E509+F509+G509</f>
        <v>1.677</v>
      </c>
      <c r="E509" s="3">
        <v>1.1000000000000001</v>
      </c>
      <c r="F509" s="3">
        <v>0.2</v>
      </c>
      <c r="G509" s="3">
        <v>0.377</v>
      </c>
    </row>
    <row r="510" spans="1:7" x14ac:dyDescent="0.3">
      <c r="A510" s="23"/>
      <c r="B510" s="33" t="s">
        <v>476</v>
      </c>
      <c r="C510" s="9" t="s">
        <v>88</v>
      </c>
      <c r="D510" s="15">
        <f t="shared" si="38"/>
        <v>0.33800000000000002</v>
      </c>
      <c r="E510" s="3">
        <v>0.33800000000000002</v>
      </c>
      <c r="F510" s="3"/>
      <c r="G510" s="3"/>
    </row>
    <row r="511" spans="1:7" x14ac:dyDescent="0.3">
      <c r="A511" s="23"/>
      <c r="B511" s="33" t="s">
        <v>477</v>
      </c>
      <c r="C511" s="9" t="s">
        <v>603</v>
      </c>
      <c r="D511" s="15">
        <f t="shared" si="38"/>
        <v>0.42099999999999999</v>
      </c>
      <c r="E511" s="3">
        <v>0.42099999999999999</v>
      </c>
      <c r="F511" s="3"/>
      <c r="G511" s="3"/>
    </row>
    <row r="512" spans="1:7" x14ac:dyDescent="0.3">
      <c r="A512" s="23"/>
      <c r="B512" s="33" t="s">
        <v>478</v>
      </c>
      <c r="C512" s="9" t="s">
        <v>723</v>
      </c>
      <c r="D512" s="15">
        <f t="shared" si="38"/>
        <v>0.38800000000000001</v>
      </c>
      <c r="E512" s="3"/>
      <c r="F512" s="3">
        <v>0.38800000000000001</v>
      </c>
      <c r="G512" s="3"/>
    </row>
    <row r="513" spans="1:7" x14ac:dyDescent="0.3">
      <c r="A513" s="23"/>
      <c r="B513" s="33" t="s">
        <v>479</v>
      </c>
      <c r="C513" s="9" t="s">
        <v>599</v>
      </c>
      <c r="D513" s="15">
        <f t="shared" si="38"/>
        <v>0.36799999999999999</v>
      </c>
      <c r="E513" s="3"/>
      <c r="F513" s="3">
        <v>0.2</v>
      </c>
      <c r="G513" s="3">
        <v>0.16800000000000001</v>
      </c>
    </row>
    <row r="514" spans="1:7" x14ac:dyDescent="0.3">
      <c r="A514" s="23"/>
      <c r="B514" s="33" t="s">
        <v>480</v>
      </c>
      <c r="C514" s="9" t="s">
        <v>558</v>
      </c>
      <c r="D514" s="15">
        <f t="shared" si="38"/>
        <v>1.7390000000000001</v>
      </c>
      <c r="E514" s="3">
        <v>1.7390000000000001</v>
      </c>
      <c r="F514" s="3"/>
      <c r="G514" s="3"/>
    </row>
    <row r="515" spans="1:7" x14ac:dyDescent="0.3">
      <c r="A515" s="23"/>
      <c r="B515" s="33" t="s">
        <v>481</v>
      </c>
      <c r="C515" s="9" t="s">
        <v>47</v>
      </c>
      <c r="D515" s="15">
        <f t="shared" si="38"/>
        <v>0.73</v>
      </c>
      <c r="E515" s="3"/>
      <c r="F515" s="3">
        <v>0.73</v>
      </c>
      <c r="G515" s="3"/>
    </row>
    <row r="516" spans="1:7" x14ac:dyDescent="0.3">
      <c r="A516" s="23"/>
      <c r="B516" s="33" t="s">
        <v>482</v>
      </c>
      <c r="C516" s="9" t="s">
        <v>586</v>
      </c>
      <c r="D516" s="15">
        <f t="shared" si="38"/>
        <v>1.1000000000000001</v>
      </c>
      <c r="E516" s="3">
        <v>1.1000000000000001</v>
      </c>
      <c r="F516" s="3"/>
      <c r="G516" s="3"/>
    </row>
    <row r="517" spans="1:7" x14ac:dyDescent="0.3">
      <c r="A517" s="23"/>
      <c r="B517" s="33" t="s">
        <v>483</v>
      </c>
      <c r="C517" s="9" t="s">
        <v>545</v>
      </c>
      <c r="D517" s="15">
        <f t="shared" si="38"/>
        <v>0.42599999999999999</v>
      </c>
      <c r="E517" s="3">
        <v>0.42599999999999999</v>
      </c>
      <c r="F517" s="3"/>
      <c r="G517" s="3"/>
    </row>
    <row r="518" spans="1:7" x14ac:dyDescent="0.3">
      <c r="A518" s="23"/>
      <c r="B518" s="33" t="s">
        <v>484</v>
      </c>
      <c r="C518" s="9" t="s">
        <v>46</v>
      </c>
      <c r="D518" s="15">
        <f t="shared" si="38"/>
        <v>0.45400000000000001</v>
      </c>
      <c r="E518" s="3">
        <v>0.45400000000000001</v>
      </c>
      <c r="F518" s="3"/>
      <c r="G518" s="3"/>
    </row>
    <row r="519" spans="1:7" x14ac:dyDescent="0.3">
      <c r="A519" s="23"/>
      <c r="B519" s="33" t="s">
        <v>485</v>
      </c>
      <c r="C519" s="9" t="s">
        <v>55</v>
      </c>
      <c r="D519" s="15">
        <f t="shared" si="38"/>
        <v>0.61499999999999999</v>
      </c>
      <c r="E519" s="3"/>
      <c r="F519" s="3">
        <v>0.4</v>
      </c>
      <c r="G519" s="3">
        <v>0.215</v>
      </c>
    </row>
    <row r="520" spans="1:7" x14ac:dyDescent="0.3">
      <c r="A520" s="23"/>
      <c r="B520" s="33" t="s">
        <v>486</v>
      </c>
      <c r="C520" s="9" t="s">
        <v>73</v>
      </c>
      <c r="D520" s="15">
        <f t="shared" si="38"/>
        <v>0.57699999999999996</v>
      </c>
      <c r="E520" s="3">
        <v>0.57699999999999996</v>
      </c>
      <c r="F520" s="3"/>
      <c r="G520" s="3"/>
    </row>
    <row r="521" spans="1:7" x14ac:dyDescent="0.3">
      <c r="A521" s="23"/>
      <c r="B521" s="33" t="s">
        <v>487</v>
      </c>
      <c r="C521" s="9" t="s">
        <v>42</v>
      </c>
      <c r="D521" s="15">
        <f t="shared" si="38"/>
        <v>0.318</v>
      </c>
      <c r="E521" s="3">
        <v>0.25</v>
      </c>
      <c r="F521" s="3"/>
      <c r="G521" s="3">
        <v>6.8000000000000005E-2</v>
      </c>
    </row>
    <row r="522" spans="1:7" x14ac:dyDescent="0.3">
      <c r="A522" s="23"/>
      <c r="B522" s="33" t="s">
        <v>488</v>
      </c>
      <c r="C522" s="9" t="s">
        <v>576</v>
      </c>
      <c r="D522" s="15">
        <f t="shared" si="38"/>
        <v>0.45599999999999996</v>
      </c>
      <c r="E522" s="3"/>
      <c r="F522" s="3">
        <v>0.35599999999999998</v>
      </c>
      <c r="G522" s="3">
        <v>0.1</v>
      </c>
    </row>
    <row r="523" spans="1:7" x14ac:dyDescent="0.3">
      <c r="A523" s="23">
        <v>2</v>
      </c>
      <c r="B523" s="33"/>
      <c r="C523" s="21" t="s">
        <v>489</v>
      </c>
      <c r="D523" s="15"/>
      <c r="E523" s="3"/>
      <c r="F523" s="3"/>
      <c r="G523" s="3"/>
    </row>
    <row r="524" spans="1:7" x14ac:dyDescent="0.3">
      <c r="A524" s="23"/>
      <c r="B524" s="33" t="s">
        <v>490</v>
      </c>
      <c r="C524" s="9" t="s">
        <v>50</v>
      </c>
      <c r="D524" s="15">
        <f t="shared" si="38"/>
        <v>1.665</v>
      </c>
      <c r="E524" s="3"/>
      <c r="F524" s="3">
        <v>1.665</v>
      </c>
      <c r="G524" s="3"/>
    </row>
    <row r="525" spans="1:7" x14ac:dyDescent="0.3">
      <c r="A525" s="23">
        <v>3</v>
      </c>
      <c r="B525" s="27"/>
      <c r="C525" s="21" t="s">
        <v>491</v>
      </c>
      <c r="D525" s="15"/>
      <c r="E525" s="3"/>
      <c r="F525" s="3"/>
      <c r="G525" s="3"/>
    </row>
    <row r="526" spans="1:7" x14ac:dyDescent="0.3">
      <c r="A526" s="23"/>
      <c r="B526" s="33" t="s">
        <v>492</v>
      </c>
      <c r="C526" s="9" t="s">
        <v>44</v>
      </c>
      <c r="D526" s="15">
        <f t="shared" si="38"/>
        <v>1.587</v>
      </c>
      <c r="E526" s="42">
        <v>1</v>
      </c>
      <c r="F526" s="3"/>
      <c r="G526" s="3">
        <v>0.58699999999999997</v>
      </c>
    </row>
    <row r="527" spans="1:7" ht="27.6" x14ac:dyDescent="0.3">
      <c r="A527" s="23">
        <v>4</v>
      </c>
      <c r="B527" s="33"/>
      <c r="C527" s="25" t="s">
        <v>493</v>
      </c>
      <c r="D527" s="15"/>
      <c r="E527" s="3"/>
      <c r="F527" s="3"/>
      <c r="G527" s="3"/>
    </row>
    <row r="528" spans="1:7" x14ac:dyDescent="0.3">
      <c r="A528" s="23"/>
      <c r="B528" s="33" t="s">
        <v>494</v>
      </c>
      <c r="C528" s="9" t="s">
        <v>605</v>
      </c>
      <c r="D528" s="15">
        <f t="shared" si="38"/>
        <v>1.66</v>
      </c>
      <c r="E528" s="3"/>
      <c r="F528" s="3"/>
      <c r="G528" s="3">
        <v>1.66</v>
      </c>
    </row>
    <row r="529" spans="1:7" x14ac:dyDescent="0.3">
      <c r="A529" s="23">
        <v>5</v>
      </c>
      <c r="B529" s="33"/>
      <c r="C529" s="21" t="s">
        <v>724</v>
      </c>
      <c r="D529" s="15"/>
      <c r="E529" s="3"/>
      <c r="F529" s="3"/>
      <c r="G529" s="3"/>
    </row>
    <row r="530" spans="1:7" x14ac:dyDescent="0.3">
      <c r="A530" s="23"/>
      <c r="B530" s="33" t="s">
        <v>495</v>
      </c>
      <c r="C530" s="9" t="s">
        <v>551</v>
      </c>
      <c r="D530" s="15">
        <f t="shared" si="38"/>
        <v>0.64600000000000002</v>
      </c>
      <c r="E530" s="3">
        <v>0.2</v>
      </c>
      <c r="F530" s="3"/>
      <c r="G530" s="3">
        <v>0.44600000000000001</v>
      </c>
    </row>
    <row r="531" spans="1:7" x14ac:dyDescent="0.3">
      <c r="A531" s="23">
        <v>6</v>
      </c>
      <c r="B531" s="33"/>
      <c r="C531" s="21" t="s">
        <v>725</v>
      </c>
      <c r="D531" s="15"/>
      <c r="E531" s="3"/>
      <c r="F531" s="3"/>
      <c r="G531" s="3"/>
    </row>
    <row r="532" spans="1:7" x14ac:dyDescent="0.3">
      <c r="A532" s="23"/>
      <c r="B532" s="33" t="s">
        <v>496</v>
      </c>
      <c r="C532" s="9" t="s">
        <v>652</v>
      </c>
      <c r="D532" s="15">
        <f t="shared" si="38"/>
        <v>9.2089999999999996</v>
      </c>
      <c r="E532" s="3"/>
      <c r="F532" s="3">
        <v>0.9</v>
      </c>
      <c r="G532" s="3">
        <v>8.3089999999999993</v>
      </c>
    </row>
    <row r="533" spans="1:7" x14ac:dyDescent="0.3">
      <c r="A533" s="23">
        <v>7</v>
      </c>
      <c r="B533" s="33"/>
      <c r="C533" s="21" t="s">
        <v>726</v>
      </c>
      <c r="D533" s="15"/>
      <c r="E533" s="3"/>
      <c r="F533" s="3"/>
      <c r="G533" s="3"/>
    </row>
    <row r="534" spans="1:7" x14ac:dyDescent="0.3">
      <c r="A534" s="23"/>
      <c r="B534" s="33"/>
      <c r="C534" s="9"/>
      <c r="D534" s="15"/>
      <c r="E534" s="3"/>
      <c r="F534" s="3"/>
      <c r="G534" s="3"/>
    </row>
    <row r="535" spans="1:7" ht="51" customHeight="1" x14ac:dyDescent="0.3">
      <c r="A535" s="22">
        <v>19</v>
      </c>
      <c r="B535" s="27" t="s">
        <v>497</v>
      </c>
      <c r="C535" s="24"/>
      <c r="D535" s="45">
        <f>D536+D537+D538+D539+D540+D541+D542+D543+D544+D545+D546+D547+D548+D549+D550+D551+D552+D553+D554+D555+D556+D557+D558+D559+D560+D561+D562+D564+D563+D565+D566+D567+D568+D569+D570+D571+D572+D573+D574+D575+D576+D577+D578</f>
        <v>52.470000000000006</v>
      </c>
      <c r="E535" s="45">
        <f t="shared" ref="E535:G535" si="39">E536+E537+E538+E539+E540+E541+E542+E543+E544+E545+E546+E547+E548+E549+E550+E551+E552+E553+E554+E555+E556+E557+E558+E559+E560+E561+E562+E564+E563+E565+E566+E567+E568+E569+E570+E571+E572+E573+E574+E575+E576+E577+E578</f>
        <v>2.8000000000000003</v>
      </c>
      <c r="F535" s="45">
        <f t="shared" si="39"/>
        <v>15.42</v>
      </c>
      <c r="G535" s="45">
        <f t="shared" si="39"/>
        <v>34.25</v>
      </c>
    </row>
    <row r="536" spans="1:7" ht="69" x14ac:dyDescent="0.3">
      <c r="A536" s="23">
        <v>1</v>
      </c>
      <c r="B536" s="33" t="s">
        <v>498</v>
      </c>
      <c r="C536" s="24" t="s">
        <v>727</v>
      </c>
      <c r="D536" s="15">
        <f>E536+F536+G536</f>
        <v>3</v>
      </c>
      <c r="E536" s="3"/>
      <c r="F536" s="3">
        <v>1</v>
      </c>
      <c r="G536" s="3">
        <v>2</v>
      </c>
    </row>
    <row r="537" spans="1:7" ht="27.6" x14ac:dyDescent="0.3">
      <c r="A537" s="23">
        <v>2</v>
      </c>
      <c r="B537" s="33" t="s">
        <v>499</v>
      </c>
      <c r="C537" s="24" t="s">
        <v>728</v>
      </c>
      <c r="D537" s="15">
        <f t="shared" ref="D537:D578" si="40">E537+F537+G537</f>
        <v>0.5</v>
      </c>
      <c r="E537" s="3"/>
      <c r="F537" s="3"/>
      <c r="G537" s="3">
        <v>0.5</v>
      </c>
    </row>
    <row r="538" spans="1:7" ht="27.6" x14ac:dyDescent="0.3">
      <c r="A538" s="23">
        <v>3</v>
      </c>
      <c r="B538" s="33" t="s">
        <v>500</v>
      </c>
      <c r="C538" s="24" t="s">
        <v>729</v>
      </c>
      <c r="D538" s="15">
        <f t="shared" si="40"/>
        <v>4</v>
      </c>
      <c r="E538" s="3"/>
      <c r="F538" s="3">
        <v>4</v>
      </c>
      <c r="G538" s="3"/>
    </row>
    <row r="539" spans="1:7" ht="27.6" x14ac:dyDescent="0.3">
      <c r="A539" s="23">
        <v>4</v>
      </c>
      <c r="B539" s="33" t="s">
        <v>501</v>
      </c>
      <c r="C539" s="24" t="s">
        <v>730</v>
      </c>
      <c r="D539" s="15">
        <f t="shared" si="40"/>
        <v>0.3</v>
      </c>
      <c r="E539" s="3"/>
      <c r="F539" s="3"/>
      <c r="G539" s="3">
        <v>0.3</v>
      </c>
    </row>
    <row r="540" spans="1:7" ht="41.4" x14ac:dyDescent="0.3">
      <c r="A540" s="23">
        <v>5</v>
      </c>
      <c r="B540" s="33" t="s">
        <v>502</v>
      </c>
      <c r="C540" s="24" t="s">
        <v>731</v>
      </c>
      <c r="D540" s="15">
        <f t="shared" si="40"/>
        <v>1</v>
      </c>
      <c r="E540" s="3">
        <v>0.7</v>
      </c>
      <c r="F540" s="3">
        <v>0.3</v>
      </c>
      <c r="G540" s="3"/>
    </row>
    <row r="541" spans="1:7" ht="41.4" x14ac:dyDescent="0.3">
      <c r="A541" s="23">
        <v>6</v>
      </c>
      <c r="B541" s="33" t="s">
        <v>503</v>
      </c>
      <c r="C541" s="24" t="s">
        <v>732</v>
      </c>
      <c r="D541" s="15">
        <f t="shared" si="40"/>
        <v>1.5</v>
      </c>
      <c r="E541" s="3"/>
      <c r="F541" s="3"/>
      <c r="G541" s="3">
        <v>1.5</v>
      </c>
    </row>
    <row r="542" spans="1:7" ht="27.6" x14ac:dyDescent="0.3">
      <c r="A542" s="23">
        <v>7</v>
      </c>
      <c r="B542" s="33" t="s">
        <v>504</v>
      </c>
      <c r="C542" s="24" t="s">
        <v>733</v>
      </c>
      <c r="D542" s="15">
        <f t="shared" si="40"/>
        <v>0.4</v>
      </c>
      <c r="E542" s="3"/>
      <c r="F542" s="3">
        <v>0.4</v>
      </c>
      <c r="G542" s="3"/>
    </row>
    <row r="543" spans="1:7" ht="27.6" x14ac:dyDescent="0.3">
      <c r="A543" s="23">
        <v>8</v>
      </c>
      <c r="B543" s="33" t="s">
        <v>505</v>
      </c>
      <c r="C543" s="24" t="s">
        <v>734</v>
      </c>
      <c r="D543" s="15">
        <f t="shared" si="40"/>
        <v>0.24</v>
      </c>
      <c r="E543" s="3"/>
      <c r="F543" s="3">
        <v>0.24</v>
      </c>
      <c r="G543" s="3"/>
    </row>
    <row r="544" spans="1:7" ht="27.6" x14ac:dyDescent="0.3">
      <c r="A544" s="23">
        <v>9</v>
      </c>
      <c r="B544" s="33" t="s">
        <v>506</v>
      </c>
      <c r="C544" s="24" t="s">
        <v>735</v>
      </c>
      <c r="D544" s="15">
        <f t="shared" si="40"/>
        <v>2</v>
      </c>
      <c r="E544" s="3"/>
      <c r="F544" s="3"/>
      <c r="G544" s="3">
        <v>2</v>
      </c>
    </row>
    <row r="545" spans="1:7" ht="27.6" x14ac:dyDescent="0.3">
      <c r="A545" s="23">
        <v>10</v>
      </c>
      <c r="B545" s="33" t="s">
        <v>507</v>
      </c>
      <c r="C545" s="24" t="s">
        <v>736</v>
      </c>
      <c r="D545" s="15">
        <f t="shared" si="40"/>
        <v>0.3</v>
      </c>
      <c r="E545" s="3">
        <v>0.3</v>
      </c>
      <c r="F545" s="3"/>
      <c r="G545" s="3"/>
    </row>
    <row r="546" spans="1:7" ht="27.6" x14ac:dyDescent="0.3">
      <c r="A546" s="23">
        <v>11</v>
      </c>
      <c r="B546" s="33" t="s">
        <v>508</v>
      </c>
      <c r="C546" s="24" t="s">
        <v>737</v>
      </c>
      <c r="D546" s="15">
        <f t="shared" si="40"/>
        <v>0.2</v>
      </c>
      <c r="E546" s="3"/>
      <c r="F546" s="3"/>
      <c r="G546" s="3">
        <v>0.2</v>
      </c>
    </row>
    <row r="547" spans="1:7" ht="55.2" x14ac:dyDescent="0.3">
      <c r="A547" s="23">
        <v>12</v>
      </c>
      <c r="B547" s="33" t="s">
        <v>509</v>
      </c>
      <c r="C547" s="24" t="s">
        <v>738</v>
      </c>
      <c r="D547" s="15">
        <f t="shared" si="40"/>
        <v>1.5</v>
      </c>
      <c r="E547" s="3"/>
      <c r="F547" s="3"/>
      <c r="G547" s="3">
        <v>1.5</v>
      </c>
    </row>
    <row r="548" spans="1:7" ht="27.6" x14ac:dyDescent="0.3">
      <c r="A548" s="23">
        <v>13</v>
      </c>
      <c r="B548" s="33" t="s">
        <v>510</v>
      </c>
      <c r="C548" s="24" t="s">
        <v>739</v>
      </c>
      <c r="D548" s="15">
        <f t="shared" si="40"/>
        <v>0.7</v>
      </c>
      <c r="E548" s="3"/>
      <c r="F548" s="3"/>
      <c r="G548" s="3">
        <v>0.7</v>
      </c>
    </row>
    <row r="549" spans="1:7" ht="27.6" x14ac:dyDescent="0.3">
      <c r="A549" s="23">
        <v>14</v>
      </c>
      <c r="B549" s="33" t="s">
        <v>511</v>
      </c>
      <c r="C549" s="24" t="s">
        <v>740</v>
      </c>
      <c r="D549" s="15">
        <f t="shared" si="40"/>
        <v>1</v>
      </c>
      <c r="E549" s="3"/>
      <c r="F549" s="3"/>
      <c r="G549" s="3">
        <v>1</v>
      </c>
    </row>
    <row r="550" spans="1:7" ht="27.6" x14ac:dyDescent="0.3">
      <c r="A550" s="23">
        <v>15</v>
      </c>
      <c r="B550" s="33" t="s">
        <v>512</v>
      </c>
      <c r="C550" s="24" t="s">
        <v>741</v>
      </c>
      <c r="D550" s="15">
        <f t="shared" si="40"/>
        <v>3</v>
      </c>
      <c r="E550" s="3"/>
      <c r="F550" s="3"/>
      <c r="G550" s="3">
        <v>3</v>
      </c>
    </row>
    <row r="551" spans="1:7" ht="27.6" x14ac:dyDescent="0.3">
      <c r="A551" s="23">
        <v>16</v>
      </c>
      <c r="B551" s="33" t="s">
        <v>513</v>
      </c>
      <c r="C551" s="24" t="s">
        <v>742</v>
      </c>
      <c r="D551" s="15">
        <f t="shared" si="40"/>
        <v>1</v>
      </c>
      <c r="E551" s="3"/>
      <c r="F551" s="3"/>
      <c r="G551" s="3">
        <v>1</v>
      </c>
    </row>
    <row r="552" spans="1:7" ht="27.6" x14ac:dyDescent="0.3">
      <c r="A552" s="23">
        <v>17</v>
      </c>
      <c r="B552" s="33" t="s">
        <v>514</v>
      </c>
      <c r="C552" s="24" t="s">
        <v>743</v>
      </c>
      <c r="D552" s="15">
        <f t="shared" si="40"/>
        <v>1</v>
      </c>
      <c r="E552" s="3"/>
      <c r="F552" s="3"/>
      <c r="G552" s="3">
        <v>1</v>
      </c>
    </row>
    <row r="553" spans="1:7" ht="27.6" x14ac:dyDescent="0.3">
      <c r="A553" s="23">
        <v>18</v>
      </c>
      <c r="B553" s="33" t="s">
        <v>515</v>
      </c>
      <c r="C553" s="24" t="s">
        <v>516</v>
      </c>
      <c r="D553" s="15">
        <f t="shared" si="40"/>
        <v>0.33</v>
      </c>
      <c r="E553" s="3"/>
      <c r="F553" s="3">
        <v>0.33</v>
      </c>
      <c r="G553" s="3"/>
    </row>
    <row r="554" spans="1:7" ht="27.6" x14ac:dyDescent="0.3">
      <c r="A554" s="23">
        <v>19</v>
      </c>
      <c r="B554" s="33" t="s">
        <v>517</v>
      </c>
      <c r="C554" s="24" t="s">
        <v>744</v>
      </c>
      <c r="D554" s="15">
        <f t="shared" si="40"/>
        <v>0.6</v>
      </c>
      <c r="E554" s="3"/>
      <c r="F554" s="3"/>
      <c r="G554" s="3">
        <v>0.6</v>
      </c>
    </row>
    <row r="555" spans="1:7" x14ac:dyDescent="0.3">
      <c r="A555" s="23">
        <v>20</v>
      </c>
      <c r="B555" s="33" t="s">
        <v>518</v>
      </c>
      <c r="C555" s="24" t="s">
        <v>745</v>
      </c>
      <c r="D555" s="15">
        <f t="shared" si="40"/>
        <v>0.2</v>
      </c>
      <c r="E555" s="3">
        <v>0.2</v>
      </c>
      <c r="F555" s="3"/>
      <c r="G555" s="3"/>
    </row>
    <row r="556" spans="1:7" ht="27.6" x14ac:dyDescent="0.3">
      <c r="A556" s="23">
        <v>21</v>
      </c>
      <c r="B556" s="33" t="s">
        <v>519</v>
      </c>
      <c r="C556" s="24" t="s">
        <v>746</v>
      </c>
      <c r="D556" s="15">
        <f t="shared" si="40"/>
        <v>0.2</v>
      </c>
      <c r="E556" s="3"/>
      <c r="F556" s="3"/>
      <c r="G556" s="3">
        <v>0.2</v>
      </c>
    </row>
    <row r="557" spans="1:7" ht="55.2" x14ac:dyDescent="0.3">
      <c r="A557" s="23">
        <v>22</v>
      </c>
      <c r="B557" s="33" t="s">
        <v>520</v>
      </c>
      <c r="C557" s="24" t="s">
        <v>747</v>
      </c>
      <c r="D557" s="15">
        <f t="shared" si="40"/>
        <v>2</v>
      </c>
      <c r="E557" s="3"/>
      <c r="F557" s="3"/>
      <c r="G557" s="3">
        <v>2</v>
      </c>
    </row>
    <row r="558" spans="1:7" ht="41.4" x14ac:dyDescent="0.3">
      <c r="A558" s="23">
        <v>23</v>
      </c>
      <c r="B558" s="33" t="s">
        <v>521</v>
      </c>
      <c r="C558" s="24" t="s">
        <v>748</v>
      </c>
      <c r="D558" s="15">
        <f t="shared" si="40"/>
        <v>1.5</v>
      </c>
      <c r="E558" s="3"/>
      <c r="F558" s="3"/>
      <c r="G558" s="3">
        <v>1.5</v>
      </c>
    </row>
    <row r="559" spans="1:7" ht="55.2" x14ac:dyDescent="0.3">
      <c r="A559" s="23">
        <v>24</v>
      </c>
      <c r="B559" s="33" t="s">
        <v>522</v>
      </c>
      <c r="C559" s="24" t="s">
        <v>749</v>
      </c>
      <c r="D559" s="15">
        <f t="shared" si="40"/>
        <v>1.6</v>
      </c>
      <c r="E559" s="3"/>
      <c r="F559" s="3"/>
      <c r="G559" s="3">
        <v>1.6</v>
      </c>
    </row>
    <row r="560" spans="1:7" ht="27.6" x14ac:dyDescent="0.3">
      <c r="A560" s="23">
        <v>25</v>
      </c>
      <c r="B560" s="33" t="s">
        <v>523</v>
      </c>
      <c r="C560" s="24" t="s">
        <v>750</v>
      </c>
      <c r="D560" s="15">
        <f t="shared" si="40"/>
        <v>3</v>
      </c>
      <c r="E560" s="3"/>
      <c r="F560" s="3"/>
      <c r="G560" s="3">
        <v>3</v>
      </c>
    </row>
    <row r="561" spans="1:7" ht="41.4" x14ac:dyDescent="0.3">
      <c r="A561" s="23">
        <v>26</v>
      </c>
      <c r="B561" s="33" t="s">
        <v>524</v>
      </c>
      <c r="C561" s="24" t="s">
        <v>751</v>
      </c>
      <c r="D561" s="15">
        <f t="shared" si="40"/>
        <v>0.55000000000000004</v>
      </c>
      <c r="E561" s="3"/>
      <c r="F561" s="3"/>
      <c r="G561" s="3">
        <v>0.55000000000000004</v>
      </c>
    </row>
    <row r="562" spans="1:7" ht="41.4" x14ac:dyDescent="0.3">
      <c r="A562" s="23">
        <v>27</v>
      </c>
      <c r="B562" s="33" t="s">
        <v>525</v>
      </c>
      <c r="C562" s="24" t="s">
        <v>752</v>
      </c>
      <c r="D562" s="15">
        <f t="shared" si="40"/>
        <v>0.4</v>
      </c>
      <c r="E562" s="3"/>
      <c r="F562" s="3"/>
      <c r="G562" s="3">
        <v>0.4</v>
      </c>
    </row>
    <row r="563" spans="1:7" ht="41.4" x14ac:dyDescent="0.3">
      <c r="A563" s="23">
        <v>28</v>
      </c>
      <c r="B563" s="33" t="s">
        <v>526</v>
      </c>
      <c r="C563" s="24" t="s">
        <v>753</v>
      </c>
      <c r="D563" s="15">
        <f t="shared" si="40"/>
        <v>0.1</v>
      </c>
      <c r="E563" s="3"/>
      <c r="F563" s="3"/>
      <c r="G563" s="3">
        <v>0.1</v>
      </c>
    </row>
    <row r="564" spans="1:7" ht="41.4" x14ac:dyDescent="0.3">
      <c r="A564" s="23">
        <v>29</v>
      </c>
      <c r="B564" s="33" t="s">
        <v>527</v>
      </c>
      <c r="C564" s="9" t="s">
        <v>754</v>
      </c>
      <c r="D564" s="15">
        <f t="shared" si="40"/>
        <v>0.39999999999999997</v>
      </c>
      <c r="E564" s="3"/>
      <c r="F564" s="3">
        <v>0.05</v>
      </c>
      <c r="G564" s="3">
        <v>0.35</v>
      </c>
    </row>
    <row r="565" spans="1:7" ht="27.6" x14ac:dyDescent="0.3">
      <c r="A565" s="23">
        <v>30</v>
      </c>
      <c r="B565" s="33" t="s">
        <v>528</v>
      </c>
      <c r="C565" s="24" t="s">
        <v>755</v>
      </c>
      <c r="D565" s="15">
        <f t="shared" si="40"/>
        <v>0.4</v>
      </c>
      <c r="E565" s="3"/>
      <c r="F565" s="3"/>
      <c r="G565" s="3">
        <v>0.4</v>
      </c>
    </row>
    <row r="566" spans="1:7" ht="27.6" x14ac:dyDescent="0.3">
      <c r="A566" s="23">
        <v>31</v>
      </c>
      <c r="B566" s="33" t="s">
        <v>529</v>
      </c>
      <c r="C566" s="24" t="s">
        <v>756</v>
      </c>
      <c r="D566" s="15">
        <f t="shared" si="40"/>
        <v>0.2</v>
      </c>
      <c r="E566" s="3"/>
      <c r="F566" s="3">
        <v>0.05</v>
      </c>
      <c r="G566" s="3">
        <v>0.15</v>
      </c>
    </row>
    <row r="567" spans="1:7" ht="41.4" x14ac:dyDescent="0.3">
      <c r="A567" s="23">
        <v>32</v>
      </c>
      <c r="B567" s="33" t="s">
        <v>530</v>
      </c>
      <c r="C567" s="24" t="s">
        <v>757</v>
      </c>
      <c r="D567" s="15">
        <f t="shared" si="40"/>
        <v>0.5</v>
      </c>
      <c r="E567" s="3">
        <v>0.1</v>
      </c>
      <c r="F567" s="3"/>
      <c r="G567" s="3">
        <v>0.4</v>
      </c>
    </row>
    <row r="568" spans="1:7" ht="41.4" x14ac:dyDescent="0.3">
      <c r="A568" s="23">
        <v>33</v>
      </c>
      <c r="B568" s="33" t="s">
        <v>531</v>
      </c>
      <c r="C568" s="24" t="s">
        <v>757</v>
      </c>
      <c r="D568" s="15">
        <f t="shared" si="40"/>
        <v>0.35</v>
      </c>
      <c r="E568" s="3"/>
      <c r="F568" s="3"/>
      <c r="G568" s="3">
        <v>0.35</v>
      </c>
    </row>
    <row r="569" spans="1:7" ht="27.6" x14ac:dyDescent="0.3">
      <c r="A569" s="23">
        <v>34</v>
      </c>
      <c r="B569" s="33" t="s">
        <v>532</v>
      </c>
      <c r="C569" s="24" t="s">
        <v>758</v>
      </c>
      <c r="D569" s="15">
        <f t="shared" si="40"/>
        <v>0.6</v>
      </c>
      <c r="E569" s="3"/>
      <c r="F569" s="3"/>
      <c r="G569" s="3">
        <v>0.6</v>
      </c>
    </row>
    <row r="570" spans="1:7" ht="41.4" x14ac:dyDescent="0.3">
      <c r="A570" s="23">
        <v>35</v>
      </c>
      <c r="B570" s="33" t="s">
        <v>533</v>
      </c>
      <c r="C570" s="24" t="s">
        <v>759</v>
      </c>
      <c r="D570" s="15">
        <f t="shared" si="40"/>
        <v>0.2</v>
      </c>
      <c r="E570" s="3"/>
      <c r="F570" s="3"/>
      <c r="G570" s="3">
        <v>0.2</v>
      </c>
    </row>
    <row r="571" spans="1:7" ht="41.4" x14ac:dyDescent="0.3">
      <c r="A571" s="23">
        <v>36</v>
      </c>
      <c r="B571" s="33" t="s">
        <v>534</v>
      </c>
      <c r="C571" s="24" t="s">
        <v>760</v>
      </c>
      <c r="D571" s="15">
        <f t="shared" si="40"/>
        <v>0.35</v>
      </c>
      <c r="E571" s="3"/>
      <c r="F571" s="3">
        <v>0.35</v>
      </c>
      <c r="G571" s="3"/>
    </row>
    <row r="572" spans="1:7" ht="41.4" x14ac:dyDescent="0.3">
      <c r="A572" s="23">
        <v>37</v>
      </c>
      <c r="B572" s="33" t="s">
        <v>535</v>
      </c>
      <c r="C572" s="24" t="s">
        <v>760</v>
      </c>
      <c r="D572" s="15">
        <f t="shared" si="40"/>
        <v>0.30000000000000004</v>
      </c>
      <c r="E572" s="3">
        <v>0.1</v>
      </c>
      <c r="F572" s="3"/>
      <c r="G572" s="3">
        <v>0.2</v>
      </c>
    </row>
    <row r="573" spans="1:7" ht="41.4" x14ac:dyDescent="0.3">
      <c r="A573" s="23">
        <v>38</v>
      </c>
      <c r="B573" s="33" t="s">
        <v>536</v>
      </c>
      <c r="C573" s="24" t="s">
        <v>760</v>
      </c>
      <c r="D573" s="15">
        <f t="shared" si="40"/>
        <v>0.64999999999999991</v>
      </c>
      <c r="E573" s="3"/>
      <c r="F573" s="3">
        <v>0.3</v>
      </c>
      <c r="G573" s="3">
        <v>0.35</v>
      </c>
    </row>
    <row r="574" spans="1:7" ht="27.6" x14ac:dyDescent="0.3">
      <c r="A574" s="23">
        <v>39</v>
      </c>
      <c r="B574" s="33" t="s">
        <v>537</v>
      </c>
      <c r="C574" s="24" t="s">
        <v>761</v>
      </c>
      <c r="D574" s="15">
        <f t="shared" si="40"/>
        <v>1.5</v>
      </c>
      <c r="E574" s="3">
        <v>0.9</v>
      </c>
      <c r="F574" s="3">
        <v>0.6</v>
      </c>
      <c r="G574" s="3"/>
    </row>
    <row r="575" spans="1:7" ht="41.4" x14ac:dyDescent="0.3">
      <c r="A575" s="23">
        <v>40</v>
      </c>
      <c r="B575" s="33" t="s">
        <v>538</v>
      </c>
      <c r="C575" s="24" t="s">
        <v>762</v>
      </c>
      <c r="D575" s="15">
        <f t="shared" si="40"/>
        <v>0.6</v>
      </c>
      <c r="E575" s="3"/>
      <c r="F575" s="3"/>
      <c r="G575" s="3">
        <v>0.6</v>
      </c>
    </row>
    <row r="576" spans="1:7" ht="41.4" x14ac:dyDescent="0.3">
      <c r="A576" s="23">
        <v>41</v>
      </c>
      <c r="B576" s="33" t="s">
        <v>539</v>
      </c>
      <c r="C576" s="24" t="s">
        <v>763</v>
      </c>
      <c r="D576" s="15">
        <f t="shared" si="40"/>
        <v>1.3</v>
      </c>
      <c r="E576" s="3">
        <v>0.5</v>
      </c>
      <c r="F576" s="3">
        <v>0.8</v>
      </c>
      <c r="G576" s="3"/>
    </row>
    <row r="577" spans="1:7" x14ac:dyDescent="0.3">
      <c r="A577" s="23">
        <v>42</v>
      </c>
      <c r="B577" s="33" t="s">
        <v>540</v>
      </c>
      <c r="C577" s="24" t="s">
        <v>764</v>
      </c>
      <c r="D577" s="15">
        <f t="shared" si="40"/>
        <v>1</v>
      </c>
      <c r="E577" s="3"/>
      <c r="F577" s="3"/>
      <c r="G577" s="3">
        <v>1</v>
      </c>
    </row>
    <row r="578" spans="1:7" ht="55.2" x14ac:dyDescent="0.3">
      <c r="A578" s="23">
        <v>43</v>
      </c>
      <c r="B578" s="33" t="s">
        <v>541</v>
      </c>
      <c r="C578" s="24" t="s">
        <v>765</v>
      </c>
      <c r="D578" s="15">
        <f t="shared" si="40"/>
        <v>12</v>
      </c>
      <c r="E578" s="3"/>
      <c r="F578" s="3">
        <v>7</v>
      </c>
      <c r="G578" s="3">
        <v>5</v>
      </c>
    </row>
    <row r="579" spans="1:7" ht="25.8" customHeight="1" x14ac:dyDescent="0.3">
      <c r="A579" s="23"/>
      <c r="B579" s="27" t="s">
        <v>542</v>
      </c>
      <c r="C579" s="9"/>
      <c r="D579" s="49">
        <f>D535+D506+D482+D456+D437+D415+D364+D331+D311+D293+D270+D252+D141+D111+D96+D62+D41+D6</f>
        <v>517.42500000000007</v>
      </c>
      <c r="E579" s="49">
        <f>E535+E506+E482+E456+E437+E415+E364+E331+E311+E293+E270+E252+E141+E111+E96+E62+E41+E6</f>
        <v>244.44500000000002</v>
      </c>
      <c r="F579" s="49">
        <f>F535+F506+F482+F456+F437+F415+F364+F331+F311+F293+F270+F252+F141+F111+F96+F62+F41+F6</f>
        <v>169.48300000000003</v>
      </c>
      <c r="G579" s="49">
        <f>G535+G506+G482+G456+G437+G415+G364+G331+G311+G293+G270+G252+G141+G111+G96+G62+G41+G6</f>
        <v>103.497</v>
      </c>
    </row>
    <row r="580" spans="1:7" x14ac:dyDescent="0.3">
      <c r="D580" s="26"/>
      <c r="E580" s="26"/>
      <c r="F580" s="26"/>
      <c r="G580" s="26"/>
    </row>
    <row r="581" spans="1:7" x14ac:dyDescent="0.3">
      <c r="D581" s="26"/>
      <c r="E581" s="26"/>
      <c r="F581" s="26"/>
      <c r="G581" s="26"/>
    </row>
    <row r="582" spans="1:7" x14ac:dyDescent="0.3">
      <c r="D582" s="26"/>
      <c r="E582" s="26"/>
      <c r="F582" s="26"/>
      <c r="G582" s="26"/>
    </row>
    <row r="583" spans="1:7" x14ac:dyDescent="0.3">
      <c r="D583" s="26"/>
      <c r="E583" s="26"/>
      <c r="F583" s="26"/>
      <c r="G583" s="26"/>
    </row>
    <row r="584" spans="1:7" x14ac:dyDescent="0.3">
      <c r="D584" s="26"/>
      <c r="E584" s="26"/>
      <c r="F584" s="26"/>
      <c r="G584" s="26"/>
    </row>
    <row r="585" spans="1:7" x14ac:dyDescent="0.3">
      <c r="D585" s="26"/>
      <c r="E585" s="26"/>
      <c r="F585" s="26"/>
      <c r="G585" s="26"/>
    </row>
    <row r="586" spans="1:7" x14ac:dyDescent="0.3">
      <c r="D586" s="26"/>
      <c r="E586" s="26"/>
      <c r="F586" s="26"/>
      <c r="G586" s="26"/>
    </row>
    <row r="587" spans="1:7" x14ac:dyDescent="0.3">
      <c r="D587" s="26"/>
      <c r="E587" s="26"/>
      <c r="F587" s="26"/>
      <c r="G587" s="26"/>
    </row>
    <row r="588" spans="1:7" x14ac:dyDescent="0.3">
      <c r="D588" s="26"/>
      <c r="E588" s="26"/>
      <c r="F588" s="26"/>
      <c r="G588" s="26"/>
    </row>
    <row r="589" spans="1:7" x14ac:dyDescent="0.3">
      <c r="D589" s="26"/>
      <c r="E589" s="26"/>
      <c r="F589" s="26"/>
      <c r="G589" s="26"/>
    </row>
  </sheetData>
  <mergeCells count="7">
    <mergeCell ref="A1:G2"/>
    <mergeCell ref="A3:G3"/>
    <mergeCell ref="A4:A5"/>
    <mergeCell ref="B4:B5"/>
    <mergeCell ref="C4:C5"/>
    <mergeCell ref="D4:D5"/>
    <mergeCell ref="E4:G4"/>
  </mergeCell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Ларина Анна Алексеевна</cp:lastModifiedBy>
  <cp:lastPrinted>2025-01-20T05:24:36Z</cp:lastPrinted>
  <dcterms:created xsi:type="dcterms:W3CDTF">2019-12-25T08:04:55Z</dcterms:created>
  <dcterms:modified xsi:type="dcterms:W3CDTF">2025-01-20T05:25:54Z</dcterms:modified>
</cp:coreProperties>
</file>