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" sheetId="1" r:id="rId1"/>
  </sheets>
  <definedNames>
    <definedName name="_xlnm.Print_Area" localSheetId="0">'приложение '!$A$1:$L$96</definedName>
  </definedNames>
  <calcPr fullCalcOnLoad="1"/>
</workbook>
</file>

<file path=xl/sharedStrings.xml><?xml version="1.0" encoding="utf-8"?>
<sst xmlns="http://schemas.openxmlformats.org/spreadsheetml/2006/main" count="315" uniqueCount="98">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</sst>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zoomScale="70" zoomScaleNormal="70" zoomScalePageLayoutView="0" workbookViewId="0" topLeftCell="B1">
      <selection activeCell="C106" sqref="C106"/>
    </sheetView>
  </sheetViews>
  <sheetFormatPr defaultColWidth="9.00390625" defaultRowHeight="12.75"/>
  <cols>
    <col min="1" max="1" width="5.375" style="5" hidden="1" customWidth="1"/>
    <col min="2" max="2" width="58.375" style="2" customWidth="1"/>
    <col min="3" max="3" width="33.625" style="0" customWidth="1"/>
    <col min="4" max="4" width="20.25390625" style="0" customWidth="1"/>
    <col min="5" max="5" width="10.375" style="0" customWidth="1"/>
    <col min="6" max="6" width="16.625" style="0" customWidth="1"/>
    <col min="7" max="7" width="17.50390625" style="8" customWidth="1"/>
    <col min="8" max="12" width="17.50390625" style="0" customWidth="1"/>
  </cols>
  <sheetData>
    <row r="1" spans="1:12" ht="84" customHeight="1">
      <c r="A1" s="7"/>
      <c r="B1" s="15"/>
      <c r="C1" s="16"/>
      <c r="D1" s="16"/>
      <c r="E1" s="16"/>
      <c r="F1" s="71" t="s">
        <v>76</v>
      </c>
      <c r="G1" s="71"/>
      <c r="H1" s="71"/>
      <c r="I1" s="71"/>
      <c r="J1" s="71"/>
      <c r="K1" s="71"/>
      <c r="L1" s="71"/>
    </row>
    <row r="2" spans="1:12" ht="22.5" customHeight="1">
      <c r="A2" s="7"/>
      <c r="B2" s="15"/>
      <c r="C2" s="16"/>
      <c r="D2" s="16"/>
      <c r="E2" s="16"/>
      <c r="F2" s="72"/>
      <c r="G2" s="73"/>
      <c r="H2" s="73"/>
      <c r="I2" s="73"/>
      <c r="J2" s="73"/>
      <c r="K2" s="73"/>
      <c r="L2" s="73"/>
    </row>
    <row r="3" spans="1:12" ht="49.5" customHeight="1">
      <c r="A3" s="74" t="s">
        <v>78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2.5" customHeight="1">
      <c r="A4" s="10"/>
      <c r="B4" s="11"/>
      <c r="C4" s="9"/>
      <c r="D4" s="9"/>
      <c r="E4" s="9"/>
      <c r="F4" s="9"/>
      <c r="G4" s="9"/>
      <c r="H4" s="75"/>
      <c r="I4" s="75"/>
      <c r="J4" s="75"/>
      <c r="L4" s="49" t="s">
        <v>10</v>
      </c>
    </row>
    <row r="5" spans="1:12" ht="15" customHeight="1">
      <c r="A5" s="76" t="s">
        <v>0</v>
      </c>
      <c r="B5" s="77" t="s">
        <v>79</v>
      </c>
      <c r="C5" s="78" t="s">
        <v>80</v>
      </c>
      <c r="D5" s="78" t="s">
        <v>81</v>
      </c>
      <c r="E5" s="81" t="s">
        <v>6</v>
      </c>
      <c r="F5" s="81" t="s">
        <v>67</v>
      </c>
      <c r="G5" s="83"/>
      <c r="H5" s="83"/>
      <c r="I5" s="83"/>
      <c r="J5" s="83"/>
      <c r="K5" s="83"/>
      <c r="L5" s="77"/>
    </row>
    <row r="6" spans="1:12" s="8" customFormat="1" ht="120.75" customHeight="1">
      <c r="A6" s="76"/>
      <c r="B6" s="77"/>
      <c r="C6" s="79"/>
      <c r="D6" s="80"/>
      <c r="E6" s="82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84" t="s">
        <v>51</v>
      </c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1" t="s">
        <v>94</v>
      </c>
      <c r="C12" s="83"/>
      <c r="D12" s="83"/>
      <c r="E12" s="83"/>
      <c r="F12" s="83"/>
      <c r="G12" s="87"/>
      <c r="H12" s="87"/>
      <c r="I12" s="87"/>
      <c r="J12" s="88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84" t="s">
        <v>50</v>
      </c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84" t="s">
        <v>95</v>
      </c>
      <c r="C18" s="85"/>
      <c r="D18" s="85"/>
      <c r="E18" s="85"/>
      <c r="F18" s="85"/>
      <c r="G18" s="89"/>
      <c r="H18" s="89"/>
      <c r="I18" s="89"/>
      <c r="J18" s="90"/>
      <c r="K18" s="32"/>
      <c r="L18" s="32"/>
    </row>
    <row r="19" spans="1:12" s="15" customFormat="1" ht="96" customHeight="1">
      <c r="A19" s="1"/>
      <c r="B19" s="4" t="s">
        <v>93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89</v>
      </c>
      <c r="C20" s="1" t="s">
        <v>12</v>
      </c>
      <c r="D20" s="1"/>
      <c r="E20" s="1" t="s">
        <v>88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1" t="s">
        <v>35</v>
      </c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s="8" customFormat="1" ht="36" customHeight="1">
      <c r="A23" s="1">
        <v>24</v>
      </c>
      <c r="B23" s="84" t="s">
        <v>57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94" t="s">
        <v>20</v>
      </c>
      <c r="C25" s="97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156847.53999999998</v>
      </c>
      <c r="J25" s="42">
        <f t="shared" si="0"/>
        <v>157050.4</v>
      </c>
      <c r="K25" s="42">
        <f t="shared" si="0"/>
        <v>156158.53</v>
      </c>
      <c r="L25" s="42">
        <f t="shared" si="0"/>
        <v>80000</v>
      </c>
    </row>
    <row r="26" spans="1:12" s="8" customFormat="1" ht="21.75" customHeight="1">
      <c r="A26" s="1"/>
      <c r="B26" s="95"/>
      <c r="C26" s="98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66847.54</v>
      </c>
      <c r="J26" s="41">
        <v>67050.4</v>
      </c>
      <c r="K26" s="67">
        <v>66158.53</v>
      </c>
      <c r="L26" s="55">
        <v>0</v>
      </c>
    </row>
    <row r="27" spans="1:12" s="8" customFormat="1" ht="21.75" customHeight="1">
      <c r="A27" s="1"/>
      <c r="B27" s="95"/>
      <c r="C27" s="99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90000</v>
      </c>
      <c r="J27" s="41">
        <v>90000</v>
      </c>
      <c r="K27" s="41">
        <v>90000</v>
      </c>
      <c r="L27" s="41">
        <v>80000</v>
      </c>
    </row>
    <row r="28" spans="1:12" s="8" customFormat="1" ht="21.75" customHeight="1">
      <c r="A28" s="1"/>
      <c r="B28" s="95"/>
      <c r="C28" s="97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122187.76999999999</v>
      </c>
      <c r="J28" s="42">
        <f t="shared" si="1"/>
        <v>122346.14</v>
      </c>
      <c r="K28" s="42">
        <f t="shared" si="1"/>
        <v>121649.86</v>
      </c>
      <c r="L28" s="42">
        <f t="shared" si="1"/>
        <v>70000</v>
      </c>
    </row>
    <row r="29" spans="1:12" s="8" customFormat="1" ht="21.75" customHeight="1">
      <c r="A29" s="1"/>
      <c r="B29" s="95"/>
      <c r="C29" s="98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52187.77</v>
      </c>
      <c r="J29" s="41">
        <v>52346.14</v>
      </c>
      <c r="K29" s="67">
        <v>51649.86</v>
      </c>
      <c r="L29" s="55">
        <v>0</v>
      </c>
    </row>
    <row r="30" spans="1:12" s="8" customFormat="1" ht="21.75" customHeight="1">
      <c r="A30" s="1">
        <v>26</v>
      </c>
      <c r="B30" s="96"/>
      <c r="C30" s="99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70000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84" t="s">
        <v>58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2" s="8" customFormat="1" ht="78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94" t="s">
        <v>84</v>
      </c>
      <c r="C33" s="97" t="s">
        <v>87</v>
      </c>
      <c r="D33" s="1" t="s">
        <v>75</v>
      </c>
      <c r="E33" s="46" t="s">
        <v>7</v>
      </c>
      <c r="F33" s="42" t="s">
        <v>30</v>
      </c>
      <c r="G33" s="54">
        <f aca="true" t="shared" si="2" ref="G33:L33">G34+G35</f>
        <v>54604120.72</v>
      </c>
      <c r="H33" s="54">
        <f t="shared" si="2"/>
        <v>58435887.46</v>
      </c>
      <c r="I33" s="54">
        <f t="shared" si="2"/>
        <v>47649305</v>
      </c>
      <c r="J33" s="54">
        <f t="shared" si="2"/>
        <v>45088405</v>
      </c>
      <c r="K33" s="54">
        <f t="shared" si="2"/>
        <v>42250505</v>
      </c>
      <c r="L33" s="54">
        <f t="shared" si="2"/>
        <v>39866270</v>
      </c>
    </row>
    <row r="34" spans="1:12" s="8" customFormat="1" ht="21.75" customHeight="1">
      <c r="A34" s="1"/>
      <c r="B34" s="95"/>
      <c r="C34" s="98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3979670</v>
      </c>
      <c r="K34" s="42">
        <v>3979670</v>
      </c>
      <c r="L34" s="42">
        <v>4000470</v>
      </c>
    </row>
    <row r="35" spans="1:12" s="8" customFormat="1" ht="21.75" customHeight="1">
      <c r="A35" s="1">
        <v>30</v>
      </c>
      <c r="B35" s="95"/>
      <c r="C35" s="99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43898235</v>
      </c>
      <c r="J35" s="41">
        <v>41108735</v>
      </c>
      <c r="K35" s="41">
        <v>38270835</v>
      </c>
      <c r="L35" s="41">
        <v>35865800</v>
      </c>
    </row>
    <row r="36" spans="1:12" s="8" customFormat="1" ht="21.75" customHeight="1">
      <c r="A36" s="1"/>
      <c r="B36" s="95"/>
      <c r="C36" s="97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</row>
    <row r="37" spans="1:12" s="8" customFormat="1" ht="21.75" customHeight="1">
      <c r="A37" s="1"/>
      <c r="B37" s="95"/>
      <c r="C37" s="99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5">
        <v>0</v>
      </c>
      <c r="J37" s="55">
        <v>0</v>
      </c>
      <c r="K37" s="55">
        <v>0</v>
      </c>
      <c r="L37" s="55">
        <v>0</v>
      </c>
    </row>
    <row r="38" spans="1:12" s="8" customFormat="1" ht="21.75" customHeight="1">
      <c r="A38" s="1"/>
      <c r="B38" s="95"/>
      <c r="C38" s="97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</row>
    <row r="39" spans="1:12" s="8" customFormat="1" ht="21.75" customHeight="1">
      <c r="A39" s="1"/>
      <c r="B39" s="96"/>
      <c r="C39" s="99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5">
        <v>0</v>
      </c>
      <c r="J39" s="55">
        <v>0</v>
      </c>
      <c r="K39" s="55">
        <v>0</v>
      </c>
      <c r="L39" s="55">
        <v>0</v>
      </c>
    </row>
    <row r="40" spans="1:12" s="8" customFormat="1" ht="62.25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94" t="s">
        <v>44</v>
      </c>
      <c r="C41" s="97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261412.57</v>
      </c>
      <c r="J41" s="42">
        <f t="shared" si="5"/>
        <v>261750.66</v>
      </c>
      <c r="K41" s="42">
        <f t="shared" si="5"/>
        <v>260264.22</v>
      </c>
      <c r="L41" s="42">
        <f t="shared" si="5"/>
        <v>145000</v>
      </c>
    </row>
    <row r="42" spans="1:12" s="8" customFormat="1" ht="20.25" customHeight="1">
      <c r="A42" s="1"/>
      <c r="B42" s="95"/>
      <c r="C42" s="98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111412.57</v>
      </c>
      <c r="J42" s="41">
        <v>111750.66</v>
      </c>
      <c r="K42" s="67">
        <v>110264.22</v>
      </c>
      <c r="L42" s="55">
        <v>0</v>
      </c>
    </row>
    <row r="43" spans="1:12" s="8" customFormat="1" ht="20.25" customHeight="1">
      <c r="A43" s="1"/>
      <c r="B43" s="95"/>
      <c r="C43" s="99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150000</v>
      </c>
      <c r="J43" s="41">
        <v>150000</v>
      </c>
      <c r="K43" s="41">
        <v>150000</v>
      </c>
      <c r="L43" s="41">
        <v>145000</v>
      </c>
    </row>
    <row r="44" spans="1:12" s="8" customFormat="1" ht="20.25" customHeight="1">
      <c r="A44" s="1"/>
      <c r="B44" s="95"/>
      <c r="C44" s="97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393980.95</v>
      </c>
      <c r="J44" s="42">
        <f t="shared" si="6"/>
        <v>394569.62</v>
      </c>
      <c r="K44" s="42">
        <f t="shared" si="6"/>
        <v>391981.56</v>
      </c>
      <c r="L44" s="42">
        <f t="shared" si="6"/>
        <v>180000</v>
      </c>
    </row>
    <row r="45" spans="1:12" s="8" customFormat="1" ht="20.25" customHeight="1">
      <c r="A45" s="1"/>
      <c r="B45" s="95"/>
      <c r="C45" s="98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193980.95</v>
      </c>
      <c r="J45" s="41">
        <v>194569.62</v>
      </c>
      <c r="K45" s="67">
        <v>191981.56</v>
      </c>
      <c r="L45" s="55">
        <v>0</v>
      </c>
    </row>
    <row r="46" spans="1:12" s="8" customFormat="1" ht="20.25" customHeight="1">
      <c r="A46" s="1"/>
      <c r="B46" s="96"/>
      <c r="C46" s="99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200000</v>
      </c>
      <c r="J46" s="42">
        <v>200000</v>
      </c>
      <c r="K46" s="42">
        <v>200000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48583733.830000006</v>
      </c>
      <c r="J47" s="44">
        <f t="shared" si="7"/>
        <v>46024121.81999999</v>
      </c>
      <c r="K47" s="44">
        <f t="shared" si="7"/>
        <v>43180559.17</v>
      </c>
      <c r="L47" s="44">
        <f t="shared" si="7"/>
        <v>40341270</v>
      </c>
    </row>
    <row r="48" spans="1:12" s="8" customFormat="1" ht="27.75" customHeight="1">
      <c r="A48" s="1">
        <v>40</v>
      </c>
      <c r="B48" s="91" t="s">
        <v>72</v>
      </c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s="8" customFormat="1" ht="25.5" customHeight="1">
      <c r="A49" s="1">
        <v>43</v>
      </c>
      <c r="B49" s="84" t="s">
        <v>59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</row>
    <row r="50" spans="1:12" s="8" customFormat="1" ht="80.25" customHeight="1">
      <c r="A50" s="1">
        <v>44</v>
      </c>
      <c r="B50" s="3" t="s">
        <v>90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94" t="s">
        <v>34</v>
      </c>
      <c r="C51" s="97" t="s">
        <v>26</v>
      </c>
      <c r="D51" s="1" t="s">
        <v>75</v>
      </c>
      <c r="E51" s="1" t="s">
        <v>68</v>
      </c>
      <c r="F51" s="42" t="s">
        <v>30</v>
      </c>
      <c r="G51" s="56">
        <f aca="true" t="shared" si="8" ref="G51:L51">G52</f>
        <v>525000</v>
      </c>
      <c r="H51" s="56">
        <f t="shared" si="8"/>
        <v>500000</v>
      </c>
      <c r="I51" s="56">
        <f t="shared" si="8"/>
        <v>300000</v>
      </c>
      <c r="J51" s="60">
        <v>0</v>
      </c>
      <c r="K51" s="68">
        <f t="shared" si="8"/>
        <v>0</v>
      </c>
      <c r="L51" s="56">
        <f t="shared" si="8"/>
        <v>30000</v>
      </c>
    </row>
    <row r="52" spans="1:12" s="8" customFormat="1" ht="76.5" customHeight="1">
      <c r="A52" s="1">
        <v>45</v>
      </c>
      <c r="B52" s="96"/>
      <c r="C52" s="99"/>
      <c r="D52" s="1" t="s">
        <v>83</v>
      </c>
      <c r="E52" s="46" t="s">
        <v>7</v>
      </c>
      <c r="F52" s="42" t="s">
        <v>30</v>
      </c>
      <c r="G52" s="42">
        <v>525000</v>
      </c>
      <c r="H52" s="42">
        <v>500000</v>
      </c>
      <c r="I52" s="42">
        <v>300000</v>
      </c>
      <c r="J52" s="60">
        <v>0</v>
      </c>
      <c r="K52" s="60">
        <v>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>H51</f>
        <v>500000</v>
      </c>
      <c r="I53" s="44">
        <f t="shared" si="9"/>
        <v>300000</v>
      </c>
      <c r="J53" s="61">
        <f t="shared" si="9"/>
        <v>0</v>
      </c>
      <c r="K53" s="61">
        <f t="shared" si="9"/>
        <v>0</v>
      </c>
      <c r="L53" s="44">
        <f t="shared" si="9"/>
        <v>30000</v>
      </c>
    </row>
    <row r="54" spans="1:12" s="8" customFormat="1" ht="26.25" customHeight="1">
      <c r="A54" s="1">
        <v>48</v>
      </c>
      <c r="B54" s="100" t="s">
        <v>15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2"/>
    </row>
    <row r="55" spans="1:12" s="8" customFormat="1" ht="33.75" customHeight="1">
      <c r="A55" s="1">
        <v>51</v>
      </c>
      <c r="B55" s="84" t="s">
        <v>60</v>
      </c>
      <c r="C55" s="85"/>
      <c r="D55" s="85"/>
      <c r="E55" s="85"/>
      <c r="F55" s="85"/>
      <c r="G55" s="85"/>
      <c r="H55" s="85"/>
      <c r="I55" s="85"/>
      <c r="J55" s="85"/>
      <c r="K55" s="85"/>
      <c r="L55" s="86"/>
    </row>
    <row r="56" spans="1:12" s="8" customFormat="1" ht="54" customHeight="1">
      <c r="A56" s="1">
        <v>52</v>
      </c>
      <c r="B56" s="3" t="s">
        <v>92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6.5">
      <c r="A58" s="1">
        <v>58</v>
      </c>
      <c r="B58" s="3" t="s">
        <v>91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6.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94" t="s">
        <v>66</v>
      </c>
      <c r="C61" s="97" t="s">
        <v>12</v>
      </c>
      <c r="D61" s="1" t="s">
        <v>75</v>
      </c>
      <c r="E61" s="1" t="s">
        <v>68</v>
      </c>
      <c r="F61" s="42" t="s">
        <v>30</v>
      </c>
      <c r="G61" s="56">
        <f aca="true" t="shared" si="10" ref="G61:L61">SUM(G62:G63)</f>
        <v>19400957.43</v>
      </c>
      <c r="H61" s="56">
        <f t="shared" si="10"/>
        <v>22361940.78</v>
      </c>
      <c r="I61" s="56">
        <f t="shared" si="10"/>
        <v>18525110.61</v>
      </c>
      <c r="J61" s="56">
        <f t="shared" si="10"/>
        <v>18497142.32</v>
      </c>
      <c r="K61" s="56">
        <f t="shared" si="10"/>
        <v>18497050.43</v>
      </c>
      <c r="L61" s="56">
        <f t="shared" si="10"/>
        <v>17443400</v>
      </c>
    </row>
    <row r="62" spans="1:12" s="8" customFormat="1" ht="33" customHeight="1">
      <c r="A62" s="1"/>
      <c r="B62" s="95"/>
      <c r="C62" s="98"/>
      <c r="D62" s="1" t="s">
        <v>83</v>
      </c>
      <c r="E62" s="46" t="s">
        <v>7</v>
      </c>
      <c r="F62" s="42" t="s">
        <v>30</v>
      </c>
      <c r="G62" s="42">
        <v>17420957.43</v>
      </c>
      <c r="H62" s="41">
        <v>20997850.78</v>
      </c>
      <c r="I62" s="41">
        <v>17118520.61</v>
      </c>
      <c r="J62" s="42">
        <v>17090552.32</v>
      </c>
      <c r="K62" s="42">
        <v>17090460.43</v>
      </c>
      <c r="L62" s="42">
        <v>16143400</v>
      </c>
    </row>
    <row r="63" spans="1:12" s="27" customFormat="1" ht="33" customHeight="1">
      <c r="A63" s="1">
        <v>66</v>
      </c>
      <c r="B63" s="96"/>
      <c r="C63" s="99"/>
      <c r="D63" s="57" t="s">
        <v>85</v>
      </c>
      <c r="E63" s="46" t="s">
        <v>7</v>
      </c>
      <c r="F63" s="42" t="s">
        <v>30</v>
      </c>
      <c r="G63" s="42">
        <v>1980000</v>
      </c>
      <c r="H63" s="41">
        <v>1364090</v>
      </c>
      <c r="I63" s="41">
        <v>1406590</v>
      </c>
      <c r="J63" s="41">
        <v>1406590</v>
      </c>
      <c r="K63" s="41">
        <v>1406590</v>
      </c>
      <c r="L63" s="41">
        <v>1300000</v>
      </c>
    </row>
    <row r="64" spans="1:12" s="27" customFormat="1" ht="69" customHeight="1">
      <c r="A64" s="1"/>
      <c r="B64" s="94" t="s">
        <v>97</v>
      </c>
      <c r="C64" s="97" t="s">
        <v>12</v>
      </c>
      <c r="D64" s="1" t="s">
        <v>75</v>
      </c>
      <c r="E64" s="1" t="s">
        <v>68</v>
      </c>
      <c r="F64" s="42" t="s">
        <v>30</v>
      </c>
      <c r="G64" s="60">
        <v>0</v>
      </c>
      <c r="H64" s="55">
        <v>0</v>
      </c>
      <c r="I64" s="55">
        <f>I65</f>
        <v>2500000</v>
      </c>
      <c r="J64" s="55">
        <v>0</v>
      </c>
      <c r="K64" s="55">
        <v>0</v>
      </c>
      <c r="L64" s="55">
        <v>0</v>
      </c>
    </row>
    <row r="65" spans="1:12" s="27" customFormat="1" ht="58.5" customHeight="1">
      <c r="A65" s="1"/>
      <c r="B65" s="96"/>
      <c r="C65" s="99"/>
      <c r="D65" s="1" t="s">
        <v>83</v>
      </c>
      <c r="E65" s="46" t="s">
        <v>7</v>
      </c>
      <c r="F65" s="42" t="s">
        <v>30</v>
      </c>
      <c r="G65" s="60">
        <v>0</v>
      </c>
      <c r="H65" s="55">
        <v>0</v>
      </c>
      <c r="I65" s="55">
        <v>2500000</v>
      </c>
      <c r="J65" s="55">
        <v>0</v>
      </c>
      <c r="K65" s="55">
        <v>0</v>
      </c>
      <c r="L65" s="55">
        <v>0</v>
      </c>
    </row>
    <row r="66" spans="1:12" s="45" customFormat="1" ht="36.75" customHeight="1">
      <c r="A66" s="24">
        <v>67</v>
      </c>
      <c r="B66" s="28" t="s">
        <v>33</v>
      </c>
      <c r="C66" s="24"/>
      <c r="D66" s="24"/>
      <c r="E66" s="24" t="s">
        <v>7</v>
      </c>
      <c r="F66" s="24" t="s">
        <v>30</v>
      </c>
      <c r="G66" s="44">
        <f aca="true" t="shared" si="11" ref="G66:L66">G61</f>
        <v>19400957.43</v>
      </c>
      <c r="H66" s="44">
        <f t="shared" si="11"/>
        <v>22361940.78</v>
      </c>
      <c r="I66" s="44">
        <f>I61+I64</f>
        <v>21025110.61</v>
      </c>
      <c r="J66" s="44">
        <f t="shared" si="11"/>
        <v>18497142.32</v>
      </c>
      <c r="K66" s="44">
        <f t="shared" si="11"/>
        <v>18497050.43</v>
      </c>
      <c r="L66" s="44">
        <f t="shared" si="11"/>
        <v>17443400</v>
      </c>
    </row>
    <row r="67" spans="1:12" s="8" customFormat="1" ht="15" customHeight="1">
      <c r="A67" s="1">
        <v>70</v>
      </c>
      <c r="B67" s="81" t="s">
        <v>73</v>
      </c>
      <c r="C67" s="83"/>
      <c r="D67" s="83"/>
      <c r="E67" s="83"/>
      <c r="F67" s="83"/>
      <c r="G67" s="83"/>
      <c r="H67" s="83"/>
      <c r="I67" s="83"/>
      <c r="J67" s="83"/>
      <c r="K67" s="83"/>
      <c r="L67" s="77"/>
    </row>
    <row r="68" spans="1:12" s="8" customFormat="1" ht="21.75" customHeight="1">
      <c r="A68" s="1">
        <v>71</v>
      </c>
      <c r="B68" s="81" t="s">
        <v>61</v>
      </c>
      <c r="C68" s="83"/>
      <c r="D68" s="83"/>
      <c r="E68" s="83"/>
      <c r="F68" s="83"/>
      <c r="G68" s="83"/>
      <c r="H68" s="83"/>
      <c r="I68" s="83"/>
      <c r="J68" s="83"/>
      <c r="K68" s="83"/>
      <c r="L68" s="77"/>
    </row>
    <row r="69" spans="1:12" s="8" customFormat="1" ht="78">
      <c r="A69" s="1">
        <v>72</v>
      </c>
      <c r="B69" s="3" t="s">
        <v>31</v>
      </c>
      <c r="C69" s="1" t="s">
        <v>12</v>
      </c>
      <c r="D69" s="1"/>
      <c r="E69" s="1" t="s">
        <v>3</v>
      </c>
      <c r="F69" s="1">
        <v>2.3</v>
      </c>
      <c r="G69" s="1">
        <v>2.3</v>
      </c>
      <c r="H69" s="1" t="s">
        <v>28</v>
      </c>
      <c r="I69" s="1" t="s">
        <v>28</v>
      </c>
      <c r="J69" s="1" t="s">
        <v>28</v>
      </c>
      <c r="K69" s="1" t="s">
        <v>28</v>
      </c>
      <c r="L69" s="1" t="s">
        <v>28</v>
      </c>
    </row>
    <row r="70" spans="1:12" s="8" customFormat="1" ht="46.5">
      <c r="A70" s="1"/>
      <c r="B70" s="3" t="s">
        <v>32</v>
      </c>
      <c r="C70" s="1" t="s">
        <v>12</v>
      </c>
      <c r="D70" s="1"/>
      <c r="E70" s="1" t="s">
        <v>7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1:12" s="8" customFormat="1" ht="31.5" customHeight="1">
      <c r="A71" s="1"/>
      <c r="B71" s="94" t="s">
        <v>70</v>
      </c>
      <c r="C71" s="97" t="s">
        <v>12</v>
      </c>
      <c r="D71" s="1" t="s">
        <v>75</v>
      </c>
      <c r="E71" s="1" t="s">
        <v>68</v>
      </c>
      <c r="F71" s="42" t="s">
        <v>30</v>
      </c>
      <c r="G71" s="56">
        <f aca="true" t="shared" si="12" ref="G71:L71">G72</f>
        <v>173.29</v>
      </c>
      <c r="H71" s="56">
        <f t="shared" si="12"/>
        <v>20000</v>
      </c>
      <c r="I71" s="56">
        <f t="shared" si="12"/>
        <v>1000</v>
      </c>
      <c r="J71" s="56">
        <f t="shared" si="12"/>
        <v>1000</v>
      </c>
      <c r="K71" s="56">
        <f t="shared" si="12"/>
        <v>1000</v>
      </c>
      <c r="L71" s="56">
        <f t="shared" si="12"/>
        <v>10000</v>
      </c>
    </row>
    <row r="72" spans="1:12" s="27" customFormat="1" ht="31.5" customHeight="1">
      <c r="A72" s="1">
        <v>85</v>
      </c>
      <c r="B72" s="96"/>
      <c r="C72" s="99"/>
      <c r="D72" s="1" t="s">
        <v>83</v>
      </c>
      <c r="E72" s="46" t="s">
        <v>7</v>
      </c>
      <c r="F72" s="42" t="s">
        <v>30</v>
      </c>
      <c r="G72" s="42">
        <v>173.29</v>
      </c>
      <c r="H72" s="41">
        <v>20000</v>
      </c>
      <c r="I72" s="41">
        <v>1000</v>
      </c>
      <c r="J72" s="42">
        <v>1000</v>
      </c>
      <c r="K72" s="42">
        <v>1000</v>
      </c>
      <c r="L72" s="42">
        <v>10000</v>
      </c>
    </row>
    <row r="73" spans="1:12" s="30" customFormat="1" ht="24" customHeight="1">
      <c r="A73" s="25"/>
      <c r="B73" s="28" t="s">
        <v>29</v>
      </c>
      <c r="C73" s="29"/>
      <c r="D73" s="29"/>
      <c r="E73" s="24" t="s">
        <v>7</v>
      </c>
      <c r="F73" s="33" t="s">
        <v>30</v>
      </c>
      <c r="G73" s="44">
        <f aca="true" t="shared" si="13" ref="G73:L73">G71</f>
        <v>173.29</v>
      </c>
      <c r="H73" s="44">
        <f t="shared" si="13"/>
        <v>20000</v>
      </c>
      <c r="I73" s="44">
        <f t="shared" si="13"/>
        <v>1000</v>
      </c>
      <c r="J73" s="44">
        <f t="shared" si="13"/>
        <v>1000</v>
      </c>
      <c r="K73" s="44">
        <f t="shared" si="13"/>
        <v>1000</v>
      </c>
      <c r="L73" s="44">
        <f t="shared" si="13"/>
        <v>10000</v>
      </c>
    </row>
    <row r="74" spans="1:12" s="35" customFormat="1" ht="21.75" customHeight="1">
      <c r="A74" s="34"/>
      <c r="B74" s="103" t="s">
        <v>74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5"/>
    </row>
    <row r="75" spans="1:12" s="35" customFormat="1" ht="36" customHeight="1">
      <c r="A75" s="34"/>
      <c r="B75" s="106" t="s">
        <v>62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s="36" customFormat="1" ht="78">
      <c r="A76" s="5"/>
      <c r="B76" s="37" t="s">
        <v>45</v>
      </c>
      <c r="C76" s="1" t="s">
        <v>25</v>
      </c>
      <c r="D76" s="1"/>
      <c r="E76" s="40" t="s">
        <v>52</v>
      </c>
      <c r="F76" s="40">
        <v>3</v>
      </c>
      <c r="G76" s="46">
        <v>5</v>
      </c>
      <c r="H76" s="40">
        <v>5</v>
      </c>
      <c r="I76" s="40">
        <v>6</v>
      </c>
      <c r="J76" s="40">
        <v>6</v>
      </c>
      <c r="K76" s="40">
        <v>7</v>
      </c>
      <c r="L76" s="40">
        <v>7</v>
      </c>
    </row>
    <row r="77" spans="1:12" s="36" customFormat="1" ht="108.75">
      <c r="A77" s="5"/>
      <c r="B77" s="37" t="s">
        <v>46</v>
      </c>
      <c r="C77" s="1" t="s">
        <v>25</v>
      </c>
      <c r="D77" s="1"/>
      <c r="E77" s="40" t="s">
        <v>96</v>
      </c>
      <c r="F77" s="40">
        <v>1015</v>
      </c>
      <c r="G77" s="46">
        <v>1670</v>
      </c>
      <c r="H77" s="40">
        <v>2300</v>
      </c>
      <c r="I77" s="40">
        <v>2900</v>
      </c>
      <c r="J77" s="40">
        <v>3800</v>
      </c>
      <c r="K77" s="40">
        <v>4300</v>
      </c>
      <c r="L77" s="40">
        <v>4600</v>
      </c>
    </row>
    <row r="78" spans="1:12" s="36" customFormat="1" ht="31.5" customHeight="1">
      <c r="A78" s="5"/>
      <c r="B78" s="109" t="s">
        <v>47</v>
      </c>
      <c r="C78" s="97" t="s">
        <v>25</v>
      </c>
      <c r="D78" s="1" t="s">
        <v>75</v>
      </c>
      <c r="E78" s="1" t="s">
        <v>68</v>
      </c>
      <c r="F78" s="42" t="s">
        <v>30</v>
      </c>
      <c r="G78" s="59">
        <f aca="true" t="shared" si="14" ref="G78:L78">G79</f>
        <v>0</v>
      </c>
      <c r="H78" s="59">
        <f t="shared" si="14"/>
        <v>0</v>
      </c>
      <c r="I78" s="58">
        <f t="shared" si="14"/>
        <v>100000</v>
      </c>
      <c r="J78" s="58">
        <f t="shared" si="14"/>
        <v>100000</v>
      </c>
      <c r="K78" s="58">
        <f t="shared" si="14"/>
        <v>100000</v>
      </c>
      <c r="L78" s="58">
        <f t="shared" si="14"/>
        <v>100000</v>
      </c>
    </row>
    <row r="79" spans="1:12" s="36" customFormat="1" ht="31.5" customHeight="1">
      <c r="A79" s="5"/>
      <c r="B79" s="110"/>
      <c r="C79" s="99"/>
      <c r="D79" s="1" t="s">
        <v>83</v>
      </c>
      <c r="E79" s="46" t="s">
        <v>7</v>
      </c>
      <c r="F79" s="42" t="s">
        <v>30</v>
      </c>
      <c r="G79" s="60">
        <v>0</v>
      </c>
      <c r="H79" s="60">
        <v>0</v>
      </c>
      <c r="I79" s="41">
        <v>100000</v>
      </c>
      <c r="J79" s="42">
        <v>100000</v>
      </c>
      <c r="K79" s="42">
        <v>100000</v>
      </c>
      <c r="L79" s="42">
        <v>100000</v>
      </c>
    </row>
    <row r="80" spans="1:12" s="30" customFormat="1" ht="24" customHeight="1">
      <c r="A80" s="25"/>
      <c r="B80" s="28" t="s">
        <v>77</v>
      </c>
      <c r="C80" s="1"/>
      <c r="D80" s="1"/>
      <c r="E80" s="24" t="s">
        <v>7</v>
      </c>
      <c r="F80" s="33" t="s">
        <v>30</v>
      </c>
      <c r="G80" s="61">
        <f aca="true" t="shared" si="15" ref="G80:L80">G78</f>
        <v>0</v>
      </c>
      <c r="H80" s="61">
        <v>0</v>
      </c>
      <c r="I80" s="44">
        <f t="shared" si="15"/>
        <v>100000</v>
      </c>
      <c r="J80" s="44">
        <f t="shared" si="15"/>
        <v>100000</v>
      </c>
      <c r="K80" s="44">
        <f t="shared" si="15"/>
        <v>100000</v>
      </c>
      <c r="L80" s="44">
        <f t="shared" si="15"/>
        <v>100000</v>
      </c>
    </row>
    <row r="81" spans="1:12" s="64" customFormat="1" ht="24" customHeight="1">
      <c r="A81" s="38"/>
      <c r="B81" s="39" t="s">
        <v>48</v>
      </c>
      <c r="C81" s="39" t="s">
        <v>49</v>
      </c>
      <c r="D81" s="39"/>
      <c r="E81" s="24" t="s">
        <v>7</v>
      </c>
      <c r="F81" s="47" t="s">
        <v>30</v>
      </c>
      <c r="G81" s="62">
        <f aca="true" t="shared" si="16" ref="G81:L81">G47+G53+G66+G73+G80</f>
        <v>83264971.89</v>
      </c>
      <c r="H81" s="63">
        <f t="shared" si="16"/>
        <v>86926452.02000001</v>
      </c>
      <c r="I81" s="63">
        <f t="shared" si="16"/>
        <v>70009844.44</v>
      </c>
      <c r="J81" s="63">
        <f t="shared" si="16"/>
        <v>64622264.13999999</v>
      </c>
      <c r="K81" s="63">
        <f t="shared" si="16"/>
        <v>61778609.6</v>
      </c>
      <c r="L81" s="63">
        <f t="shared" si="16"/>
        <v>57924670</v>
      </c>
    </row>
    <row r="82" spans="1:12" ht="21" customHeight="1">
      <c r="A82" s="19"/>
      <c r="B82" s="111"/>
      <c r="C82" s="97" t="s">
        <v>25</v>
      </c>
      <c r="D82" s="1" t="s">
        <v>75</v>
      </c>
      <c r="E82" s="1" t="s">
        <v>68</v>
      </c>
      <c r="F82" s="42" t="s">
        <v>30</v>
      </c>
      <c r="G82" s="50">
        <f aca="true" t="shared" si="17" ref="G82:L82">G84+G83</f>
        <v>271279.08</v>
      </c>
      <c r="H82" s="50">
        <f t="shared" si="17"/>
        <v>384646.72</v>
      </c>
      <c r="I82" s="50">
        <f t="shared" si="17"/>
        <v>518260.11</v>
      </c>
      <c r="J82" s="50">
        <f t="shared" si="17"/>
        <v>518801.06</v>
      </c>
      <c r="K82" s="50">
        <f t="shared" si="17"/>
        <v>516422.75</v>
      </c>
      <c r="L82" s="50">
        <f t="shared" si="17"/>
        <v>325000</v>
      </c>
    </row>
    <row r="83" spans="1:12" ht="21" customHeight="1">
      <c r="A83" s="19"/>
      <c r="B83" s="113"/>
      <c r="C83" s="98"/>
      <c r="D83" s="1" t="s">
        <v>82</v>
      </c>
      <c r="E83" s="1" t="s">
        <v>68</v>
      </c>
      <c r="F83" s="42" t="s">
        <v>30</v>
      </c>
      <c r="G83" s="50">
        <f aca="true" t="shared" si="18" ref="G83:L83">G26+G42</f>
        <v>120038.81</v>
      </c>
      <c r="H83" s="50">
        <f t="shared" si="18"/>
        <v>179219.72</v>
      </c>
      <c r="I83" s="50">
        <f t="shared" si="18"/>
        <v>178260.11</v>
      </c>
      <c r="J83" s="50">
        <f t="shared" si="18"/>
        <v>178801.06</v>
      </c>
      <c r="K83" s="65">
        <f t="shared" si="18"/>
        <v>176422.75</v>
      </c>
      <c r="L83" s="65">
        <f t="shared" si="18"/>
        <v>0</v>
      </c>
    </row>
    <row r="84" spans="1:12" ht="21" customHeight="1">
      <c r="A84" s="19"/>
      <c r="B84" s="112"/>
      <c r="C84" s="99"/>
      <c r="D84" s="1" t="s">
        <v>83</v>
      </c>
      <c r="E84" s="46" t="s">
        <v>7</v>
      </c>
      <c r="F84" s="42" t="s">
        <v>30</v>
      </c>
      <c r="G84" s="65">
        <f aca="true" t="shared" si="19" ref="G84:L84">G79+G27+G43</f>
        <v>151240.27000000002</v>
      </c>
      <c r="H84" s="65">
        <f t="shared" si="19"/>
        <v>205427</v>
      </c>
      <c r="I84" s="65">
        <f t="shared" si="19"/>
        <v>340000</v>
      </c>
      <c r="J84" s="65">
        <f t="shared" si="19"/>
        <v>340000</v>
      </c>
      <c r="K84" s="65">
        <f t="shared" si="19"/>
        <v>340000</v>
      </c>
      <c r="L84" s="65">
        <f t="shared" si="19"/>
        <v>325000</v>
      </c>
    </row>
    <row r="85" spans="1:12" ht="21" customHeight="1">
      <c r="A85" s="19"/>
      <c r="B85" s="111"/>
      <c r="C85" s="97" t="s">
        <v>87</v>
      </c>
      <c r="D85" s="1" t="s">
        <v>75</v>
      </c>
      <c r="E85" s="1" t="s">
        <v>68</v>
      </c>
      <c r="F85" s="42" t="s">
        <v>30</v>
      </c>
      <c r="G85" s="50">
        <f aca="true" t="shared" si="20" ref="G85:L85">SUM(G86:G87)</f>
        <v>54604120.72</v>
      </c>
      <c r="H85" s="50">
        <f t="shared" si="20"/>
        <v>58435887.46</v>
      </c>
      <c r="I85" s="50">
        <f t="shared" si="20"/>
        <v>47649305</v>
      </c>
      <c r="J85" s="50">
        <f t="shared" si="20"/>
        <v>45088405</v>
      </c>
      <c r="K85" s="50">
        <f t="shared" si="20"/>
        <v>42250505</v>
      </c>
      <c r="L85" s="50">
        <f t="shared" si="20"/>
        <v>39866270</v>
      </c>
    </row>
    <row r="86" spans="1:12" ht="21" customHeight="1">
      <c r="A86" s="19"/>
      <c r="B86" s="113"/>
      <c r="C86" s="98"/>
      <c r="D86" s="1" t="s">
        <v>82</v>
      </c>
      <c r="E86" s="1" t="s">
        <v>68</v>
      </c>
      <c r="F86" s="42" t="s">
        <v>30</v>
      </c>
      <c r="G86" s="50">
        <f aca="true" t="shared" si="21" ref="G86:L87">G34</f>
        <v>3795000</v>
      </c>
      <c r="H86" s="50">
        <f t="shared" si="21"/>
        <v>4000470</v>
      </c>
      <c r="I86" s="50">
        <f t="shared" si="21"/>
        <v>3751070</v>
      </c>
      <c r="J86" s="50">
        <f t="shared" si="21"/>
        <v>3979670</v>
      </c>
      <c r="K86" s="50">
        <f t="shared" si="21"/>
        <v>3979670</v>
      </c>
      <c r="L86" s="50">
        <f t="shared" si="21"/>
        <v>4000470</v>
      </c>
    </row>
    <row r="87" spans="1:12" ht="21" customHeight="1">
      <c r="A87" s="19"/>
      <c r="B87" s="112"/>
      <c r="C87" s="99"/>
      <c r="D87" s="1" t="s">
        <v>83</v>
      </c>
      <c r="E87" s="46" t="s">
        <v>7</v>
      </c>
      <c r="F87" s="42" t="s">
        <v>30</v>
      </c>
      <c r="G87" s="51">
        <f t="shared" si="21"/>
        <v>50809120.72</v>
      </c>
      <c r="H87" s="51">
        <f t="shared" si="21"/>
        <v>54435417.46</v>
      </c>
      <c r="I87" s="51">
        <f t="shared" si="21"/>
        <v>43898235</v>
      </c>
      <c r="J87" s="51">
        <f t="shared" si="21"/>
        <v>41108735</v>
      </c>
      <c r="K87" s="51">
        <f t="shared" si="21"/>
        <v>38270835</v>
      </c>
      <c r="L87" s="51">
        <f t="shared" si="21"/>
        <v>35865800</v>
      </c>
    </row>
    <row r="88" spans="1:12" ht="21" customHeight="1">
      <c r="A88" s="19"/>
      <c r="B88" s="111"/>
      <c r="C88" s="97" t="s">
        <v>12</v>
      </c>
      <c r="D88" s="1" t="s">
        <v>75</v>
      </c>
      <c r="E88" s="1" t="s">
        <v>68</v>
      </c>
      <c r="F88" s="42" t="s">
        <v>30</v>
      </c>
      <c r="G88" s="51">
        <f aca="true" t="shared" si="22" ref="G88:L88">SUM(G89:G91)</f>
        <v>27128337.29</v>
      </c>
      <c r="H88" s="51">
        <f t="shared" si="22"/>
        <v>26857021.130000003</v>
      </c>
      <c r="I88" s="51">
        <f t="shared" si="22"/>
        <v>21542279.33</v>
      </c>
      <c r="J88" s="51">
        <f t="shared" si="22"/>
        <v>19015058.080000002</v>
      </c>
      <c r="K88" s="51">
        <f t="shared" si="22"/>
        <v>19011681.85</v>
      </c>
      <c r="L88" s="51">
        <f t="shared" si="22"/>
        <v>17703400</v>
      </c>
    </row>
    <row r="89" spans="1:12" ht="21" customHeight="1">
      <c r="A89" s="19"/>
      <c r="B89" s="113"/>
      <c r="C89" s="98"/>
      <c r="D89" s="1" t="s">
        <v>82</v>
      </c>
      <c r="E89" s="1" t="s">
        <v>68</v>
      </c>
      <c r="F89" s="42" t="s">
        <v>30</v>
      </c>
      <c r="G89" s="51">
        <f aca="true" t="shared" si="23" ref="G89:L89">G29+G45</f>
        <v>133207.62</v>
      </c>
      <c r="H89" s="51">
        <f t="shared" si="23"/>
        <v>194800</v>
      </c>
      <c r="I89" s="51">
        <f t="shared" si="23"/>
        <v>246168.72</v>
      </c>
      <c r="J89" s="51">
        <f t="shared" si="23"/>
        <v>246915.76</v>
      </c>
      <c r="K89" s="65">
        <f t="shared" si="23"/>
        <v>243631.41999999998</v>
      </c>
      <c r="L89" s="65">
        <f t="shared" si="23"/>
        <v>0</v>
      </c>
    </row>
    <row r="90" spans="1:12" ht="21" customHeight="1">
      <c r="A90" s="19"/>
      <c r="B90" s="113"/>
      <c r="C90" s="98"/>
      <c r="D90" s="1" t="s">
        <v>83</v>
      </c>
      <c r="E90" s="46" t="s">
        <v>7</v>
      </c>
      <c r="F90" s="42" t="s">
        <v>30</v>
      </c>
      <c r="G90" s="51">
        <f aca="true" t="shared" si="24" ref="G90:L90">G30+G37+G46+G62+G72</f>
        <v>25015129.669999998</v>
      </c>
      <c r="H90" s="51">
        <f t="shared" si="24"/>
        <v>25298131.130000003</v>
      </c>
      <c r="I90" s="51">
        <f>I30+I37+I46+I62+I72+I65</f>
        <v>19889520.61</v>
      </c>
      <c r="J90" s="51">
        <f t="shared" si="24"/>
        <v>17361552.32</v>
      </c>
      <c r="K90" s="51">
        <f t="shared" si="24"/>
        <v>17361460.43</v>
      </c>
      <c r="L90" s="51">
        <f t="shared" si="24"/>
        <v>16403400</v>
      </c>
    </row>
    <row r="91" spans="1:12" ht="21" customHeight="1">
      <c r="A91" s="19"/>
      <c r="B91" s="112"/>
      <c r="C91" s="99"/>
      <c r="D91" s="1" t="s">
        <v>85</v>
      </c>
      <c r="E91" s="1" t="s">
        <v>7</v>
      </c>
      <c r="F91" s="47" t="s">
        <v>30</v>
      </c>
      <c r="G91" s="52">
        <f aca="true" t="shared" si="25" ref="G91:L91">G63</f>
        <v>1980000</v>
      </c>
      <c r="H91" s="52">
        <f t="shared" si="25"/>
        <v>1364090</v>
      </c>
      <c r="I91" s="52">
        <f t="shared" si="25"/>
        <v>1406590</v>
      </c>
      <c r="J91" s="52">
        <f t="shared" si="25"/>
        <v>1406590</v>
      </c>
      <c r="K91" s="52">
        <f t="shared" si="25"/>
        <v>1406590</v>
      </c>
      <c r="L91" s="52">
        <f t="shared" si="25"/>
        <v>1300000</v>
      </c>
    </row>
    <row r="92" spans="1:12" ht="18.75" customHeight="1">
      <c r="A92" s="19"/>
      <c r="B92" s="111"/>
      <c r="C92" s="97" t="s">
        <v>86</v>
      </c>
      <c r="D92" s="1" t="s">
        <v>75</v>
      </c>
      <c r="E92" s="1" t="s">
        <v>68</v>
      </c>
      <c r="F92" s="42" t="s">
        <v>30</v>
      </c>
      <c r="G92" s="52">
        <f aca="true" t="shared" si="26" ref="G92:L92">G93</f>
        <v>736234.8</v>
      </c>
      <c r="H92" s="52">
        <f t="shared" si="26"/>
        <v>748896.71</v>
      </c>
      <c r="I92" s="65">
        <f t="shared" si="26"/>
        <v>0</v>
      </c>
      <c r="J92" s="65">
        <f t="shared" si="26"/>
        <v>0</v>
      </c>
      <c r="K92" s="65">
        <f t="shared" si="26"/>
        <v>0</v>
      </c>
      <c r="L92" s="65">
        <f t="shared" si="26"/>
        <v>0</v>
      </c>
    </row>
    <row r="93" spans="1:12" ht="18.75" customHeight="1">
      <c r="A93" s="19"/>
      <c r="B93" s="112"/>
      <c r="C93" s="99"/>
      <c r="D93" s="1" t="s">
        <v>83</v>
      </c>
      <c r="E93" s="46" t="s">
        <v>7</v>
      </c>
      <c r="F93" s="42" t="s">
        <v>30</v>
      </c>
      <c r="G93" s="52">
        <f aca="true" t="shared" si="27" ref="G93:L93">G39</f>
        <v>736234.8</v>
      </c>
      <c r="H93" s="52">
        <f t="shared" si="27"/>
        <v>748896.71</v>
      </c>
      <c r="I93" s="65">
        <f t="shared" si="27"/>
        <v>0</v>
      </c>
      <c r="J93" s="65">
        <f t="shared" si="27"/>
        <v>0</v>
      </c>
      <c r="K93" s="65">
        <f t="shared" si="27"/>
        <v>0</v>
      </c>
      <c r="L93" s="65">
        <f t="shared" si="27"/>
        <v>0</v>
      </c>
    </row>
    <row r="94" spans="1:12" ht="33" customHeight="1">
      <c r="A94" s="19"/>
      <c r="B94" s="111"/>
      <c r="C94" s="97" t="s">
        <v>26</v>
      </c>
      <c r="D94" s="1" t="s">
        <v>75</v>
      </c>
      <c r="E94" s="1" t="s">
        <v>7</v>
      </c>
      <c r="F94" s="47" t="s">
        <v>30</v>
      </c>
      <c r="G94" s="52">
        <f aca="true" t="shared" si="28" ref="G94:L94">G95</f>
        <v>525000</v>
      </c>
      <c r="H94" s="52">
        <f t="shared" si="28"/>
        <v>500000</v>
      </c>
      <c r="I94" s="52">
        <f t="shared" si="28"/>
        <v>300000</v>
      </c>
      <c r="J94" s="69">
        <f t="shared" si="28"/>
        <v>0</v>
      </c>
      <c r="K94" s="69">
        <f t="shared" si="28"/>
        <v>0</v>
      </c>
      <c r="L94" s="52">
        <f t="shared" si="28"/>
        <v>30000</v>
      </c>
    </row>
    <row r="95" spans="1:12" ht="33" customHeight="1">
      <c r="A95" s="18"/>
      <c r="B95" s="112"/>
      <c r="C95" s="99"/>
      <c r="D95" s="1" t="s">
        <v>83</v>
      </c>
      <c r="E95" s="1" t="s">
        <v>7</v>
      </c>
      <c r="F95" s="47" t="s">
        <v>30</v>
      </c>
      <c r="G95" s="53">
        <f aca="true" t="shared" si="29" ref="G95:L95">G52</f>
        <v>525000</v>
      </c>
      <c r="H95" s="48">
        <f t="shared" si="29"/>
        <v>500000</v>
      </c>
      <c r="I95" s="48">
        <f t="shared" si="29"/>
        <v>300000</v>
      </c>
      <c r="J95" s="70">
        <f t="shared" si="29"/>
        <v>0</v>
      </c>
      <c r="K95" s="70">
        <f t="shared" si="29"/>
        <v>0</v>
      </c>
      <c r="L95" s="48">
        <f t="shared" si="29"/>
        <v>30000</v>
      </c>
    </row>
    <row r="97" spans="7:12" ht="15">
      <c r="G97" s="66"/>
      <c r="H97" s="66"/>
      <c r="I97" s="66"/>
      <c r="J97" s="66"/>
      <c r="K97" s="66"/>
      <c r="L97" s="66"/>
    </row>
  </sheetData>
  <sheetProtection/>
  <mergeCells count="55">
    <mergeCell ref="B92:B93"/>
    <mergeCell ref="C92:C93"/>
    <mergeCell ref="B94:B95"/>
    <mergeCell ref="C94:C95"/>
    <mergeCell ref="B82:B84"/>
    <mergeCell ref="C82:C84"/>
    <mergeCell ref="B85:B87"/>
    <mergeCell ref="C85:C87"/>
    <mergeCell ref="B88:B91"/>
    <mergeCell ref="C88:C91"/>
    <mergeCell ref="B71:B72"/>
    <mergeCell ref="C71:C72"/>
    <mergeCell ref="B74:L74"/>
    <mergeCell ref="B75:L75"/>
    <mergeCell ref="B78:B79"/>
    <mergeCell ref="C78:C79"/>
    <mergeCell ref="B54:L54"/>
    <mergeCell ref="B55:L55"/>
    <mergeCell ref="B61:B63"/>
    <mergeCell ref="C61:C63"/>
    <mergeCell ref="B67:L67"/>
    <mergeCell ref="B68:L68"/>
    <mergeCell ref="B64:B65"/>
    <mergeCell ref="C64:C65"/>
    <mergeCell ref="B41:B46"/>
    <mergeCell ref="C41:C43"/>
    <mergeCell ref="C44:C46"/>
    <mergeCell ref="B48:L48"/>
    <mergeCell ref="B49:L49"/>
    <mergeCell ref="B51:B52"/>
    <mergeCell ref="C51:C52"/>
    <mergeCell ref="B25:B30"/>
    <mergeCell ref="C25:C27"/>
    <mergeCell ref="C28:C30"/>
    <mergeCell ref="B31:L31"/>
    <mergeCell ref="B33:B39"/>
    <mergeCell ref="C33:C35"/>
    <mergeCell ref="C36:C37"/>
    <mergeCell ref="C38:C39"/>
    <mergeCell ref="B8:L8"/>
    <mergeCell ref="B12:J12"/>
    <mergeCell ref="B15:L15"/>
    <mergeCell ref="B18:J18"/>
    <mergeCell ref="B22:L22"/>
    <mergeCell ref="B23:L23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2021-02-15T11:15:49Z</cp:lastPrinted>
  <dcterms:created xsi:type="dcterms:W3CDTF">2013-07-25T04:40:16Z</dcterms:created>
  <dcterms:modified xsi:type="dcterms:W3CDTF">2021-02-24T12:30:11Z</dcterms:modified>
  <cp:category/>
  <cp:version/>
  <cp:contentType/>
  <cp:contentStatus/>
</cp:coreProperties>
</file>